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oerse.sharepoint.com/sites/IssuerServices/Shared Documents/03 Organisation &amp; Operative Aufgaben/Statistics &amp; Reporting/Statistics DBAG/Monthly/Gelistete Unternehmen/Company Count Segments/2026/"/>
    </mc:Choice>
  </mc:AlternateContent>
  <xr:revisionPtr revIDLastSave="3" documentId="14_{274F9ADC-F5D3-4558-A4C1-E97DE4B885A7}" xr6:coauthVersionLast="47" xr6:coauthVersionMax="47" xr10:uidLastSave="{95C496E4-80D6-4F23-852D-13526BD3A184}"/>
  <bookViews>
    <workbookView xWindow="-24690" yWindow="-21720" windowWidth="38640" windowHeight="21120" activeTab="5" xr2:uid="{B0D9FC54-BF94-4FC6-89B1-0AFDD935D5A0}"/>
  </bookViews>
  <sheets>
    <sheet name="Cover" sheetId="6" r:id="rId1"/>
    <sheet name="Prime Standard" sheetId="1" r:id="rId2"/>
    <sheet name="General Standard" sheetId="2" r:id="rId3"/>
    <sheet name="Scale" sheetId="8" r:id="rId4"/>
    <sheet name="Basic Board" sheetId="9" r:id="rId5"/>
    <sheet name="Änderungen" sheetId="10" r:id="rId6"/>
    <sheet name="Sonstige Notizen" sheetId="12" r:id="rId7"/>
    <sheet name="Sektor Sonderänderungen" sheetId="13" r:id="rId8"/>
    <sheet name="Indices" sheetId="11" r:id="rId9"/>
  </sheets>
  <definedNames>
    <definedName name="_xlnm._FilterDatabase" localSheetId="4" hidden="1">'Basic Board'!$A$8:$H$8</definedName>
    <definedName name="_xlnm._FilterDatabase" localSheetId="2" hidden="1">'General Standard'!$A$8:$I$100</definedName>
    <definedName name="_xlnm._FilterDatabase" localSheetId="1" hidden="1">'Prime Standard'!$A$8:$I$270</definedName>
    <definedName name="_xlnm._FilterDatabase" localSheetId="3" hidden="1">Scale!$A$8:$H$48</definedName>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2583662</definedName>
    <definedName name="_IDVTrackerMajorVersion72_H" hidden="1">1</definedName>
    <definedName name="_IDVTrackerMinorVersion72_H" hidden="1">0</definedName>
    <definedName name="_IDVTrackerVersion72_H" hidden="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9" l="1"/>
  <c r="B6" i="2"/>
  <c r="B6" i="1"/>
  <c r="A3" i="9" l="1"/>
  <c r="A3" i="8"/>
  <c r="A3" i="2"/>
  <c r="A3" i="1"/>
  <c r="E336" i="11"/>
  <c r="D336" i="11"/>
  <c r="C336" i="11"/>
  <c r="E335" i="11"/>
  <c r="D335" i="11"/>
  <c r="C335" i="11"/>
  <c r="E334" i="11"/>
  <c r="D334" i="11"/>
  <c r="C334" i="11"/>
  <c r="E333" i="11"/>
  <c r="D333" i="11"/>
  <c r="C333" i="11"/>
  <c r="E332" i="11"/>
  <c r="D332" i="11"/>
  <c r="C332" i="11"/>
  <c r="E331" i="11"/>
  <c r="D331" i="11"/>
  <c r="C331" i="11"/>
  <c r="E330" i="11"/>
  <c r="D330" i="11"/>
  <c r="C330" i="11"/>
  <c r="E329" i="11"/>
  <c r="D329" i="11"/>
  <c r="C329" i="11"/>
  <c r="E328" i="11"/>
  <c r="D328" i="11"/>
  <c r="C328" i="11"/>
  <c r="E327" i="11"/>
  <c r="D327" i="11"/>
  <c r="C327" i="11"/>
  <c r="E326" i="11"/>
  <c r="D326" i="11"/>
  <c r="C326" i="11"/>
  <c r="E325" i="11"/>
  <c r="D325" i="11"/>
  <c r="C325" i="11"/>
  <c r="E324" i="11"/>
  <c r="D324" i="11"/>
  <c r="C324" i="11"/>
  <c r="E323" i="11"/>
  <c r="D323" i="11"/>
  <c r="C323" i="11"/>
  <c r="E322" i="11"/>
  <c r="D322" i="11"/>
  <c r="C322" i="11"/>
  <c r="E321" i="11"/>
  <c r="D321" i="11"/>
  <c r="C321" i="11"/>
  <c r="E320" i="11"/>
  <c r="D320" i="11"/>
  <c r="C320" i="11"/>
  <c r="E319" i="11"/>
  <c r="D319" i="11"/>
  <c r="C319" i="11"/>
  <c r="E318" i="11"/>
  <c r="D318" i="11"/>
  <c r="C318" i="11"/>
  <c r="E317" i="11"/>
  <c r="D317" i="11"/>
  <c r="C317" i="11"/>
  <c r="E316" i="11"/>
  <c r="D316" i="11"/>
  <c r="C316" i="11"/>
  <c r="E315" i="11"/>
  <c r="D315" i="11"/>
  <c r="C315" i="11"/>
  <c r="E314" i="11"/>
  <c r="D314" i="11"/>
  <c r="C314" i="11"/>
  <c r="E313" i="11"/>
  <c r="D313" i="11"/>
  <c r="C313" i="11"/>
  <c r="E312" i="11"/>
  <c r="D312" i="11"/>
  <c r="C312" i="11"/>
  <c r="E311" i="11"/>
  <c r="D311" i="11"/>
  <c r="C311" i="11"/>
  <c r="E310" i="11"/>
  <c r="D310" i="11"/>
  <c r="C310" i="11"/>
  <c r="E309" i="11"/>
  <c r="D309" i="11"/>
  <c r="C309" i="11"/>
  <c r="E308" i="11"/>
  <c r="D308" i="11"/>
  <c r="C308" i="11"/>
  <c r="E307" i="11"/>
  <c r="D307" i="11"/>
  <c r="C307" i="11"/>
  <c r="E306" i="11"/>
  <c r="D306" i="11"/>
  <c r="C306" i="11"/>
  <c r="E305" i="11"/>
  <c r="D305" i="11"/>
  <c r="C305" i="11"/>
  <c r="E304" i="11"/>
  <c r="D304" i="11"/>
  <c r="C304" i="11"/>
  <c r="E303" i="11"/>
  <c r="D303" i="11"/>
  <c r="C303" i="11"/>
  <c r="E302" i="11"/>
  <c r="D302" i="11"/>
  <c r="C302" i="11"/>
  <c r="E301" i="11"/>
  <c r="D301" i="11"/>
  <c r="C301" i="11"/>
  <c r="E300" i="11"/>
  <c r="D300" i="11"/>
  <c r="C300" i="11"/>
  <c r="E299" i="11"/>
  <c r="D299" i="11"/>
  <c r="C299" i="11"/>
  <c r="E298" i="11"/>
  <c r="D298" i="11"/>
  <c r="C298" i="11"/>
  <c r="E297" i="11"/>
  <c r="D297" i="11"/>
  <c r="C297" i="11"/>
  <c r="E296" i="11"/>
  <c r="D296" i="11"/>
  <c r="C296" i="11"/>
  <c r="E295" i="11"/>
  <c r="D295" i="11"/>
  <c r="C295" i="11"/>
  <c r="E294" i="11"/>
  <c r="D294" i="11"/>
  <c r="C294" i="11"/>
  <c r="E293" i="11"/>
  <c r="D293" i="11"/>
  <c r="C293" i="11"/>
  <c r="E292" i="11"/>
  <c r="D292" i="11"/>
  <c r="C292" i="11"/>
  <c r="E291" i="11"/>
  <c r="D291" i="11"/>
  <c r="C291" i="11"/>
  <c r="E290" i="11"/>
  <c r="D290" i="11"/>
  <c r="C290" i="11"/>
  <c r="E289" i="11"/>
  <c r="D289" i="11"/>
  <c r="C289" i="11"/>
  <c r="E288" i="11"/>
  <c r="D288" i="11"/>
  <c r="C288" i="11"/>
  <c r="E287" i="11"/>
  <c r="D287" i="11"/>
  <c r="C287" i="11"/>
  <c r="E286" i="11"/>
  <c r="D286" i="11"/>
  <c r="C286" i="11"/>
  <c r="E285" i="11"/>
  <c r="D285" i="11"/>
  <c r="C285" i="11"/>
  <c r="E284" i="11"/>
  <c r="D284" i="11"/>
  <c r="C284" i="11"/>
  <c r="E283" i="11"/>
  <c r="D283" i="11"/>
  <c r="C283" i="11"/>
  <c r="E282" i="11"/>
  <c r="D282" i="11"/>
  <c r="C282" i="11"/>
  <c r="E281" i="11"/>
  <c r="D281" i="11"/>
  <c r="C281" i="11"/>
  <c r="E280" i="11"/>
  <c r="D280" i="11"/>
  <c r="C280" i="11"/>
  <c r="E279" i="11"/>
  <c r="D279" i="11"/>
  <c r="C279" i="11"/>
  <c r="E278" i="11"/>
  <c r="D278" i="11"/>
  <c r="C278" i="11"/>
  <c r="E277" i="11"/>
  <c r="D277" i="11"/>
  <c r="C277" i="11"/>
  <c r="E276" i="11"/>
  <c r="D276" i="11"/>
  <c r="C276" i="11"/>
  <c r="E275" i="11"/>
  <c r="D275" i="11"/>
  <c r="C275" i="11"/>
  <c r="E274" i="11"/>
  <c r="D274" i="11"/>
  <c r="C274" i="11"/>
  <c r="E273" i="11"/>
  <c r="D273" i="11"/>
  <c r="C273" i="11"/>
  <c r="E272" i="11"/>
  <c r="D272" i="11"/>
  <c r="C272" i="11"/>
  <c r="E271" i="11"/>
  <c r="D271" i="11"/>
  <c r="C271" i="11"/>
  <c r="E270" i="11"/>
  <c r="D270" i="11"/>
  <c r="C270" i="11"/>
  <c r="E269" i="11"/>
  <c r="D269" i="11"/>
  <c r="C269" i="11"/>
  <c r="E268" i="11"/>
  <c r="D268" i="11"/>
  <c r="C268" i="11"/>
  <c r="E267" i="11"/>
  <c r="D267" i="11"/>
  <c r="C267" i="11"/>
  <c r="E266" i="11"/>
  <c r="D266" i="11"/>
  <c r="C266" i="11"/>
  <c r="E265" i="11"/>
  <c r="D265" i="11"/>
  <c r="C265" i="11"/>
  <c r="E264" i="11"/>
  <c r="D264" i="11"/>
  <c r="C264" i="11"/>
  <c r="E263" i="11"/>
  <c r="D263" i="11"/>
  <c r="C263" i="11"/>
  <c r="E262" i="11"/>
  <c r="D262" i="11"/>
  <c r="C262" i="11"/>
  <c r="E261" i="11"/>
  <c r="D261" i="11"/>
  <c r="C261" i="11"/>
  <c r="E260" i="11"/>
  <c r="D260" i="11"/>
  <c r="C260" i="11"/>
  <c r="E259" i="11"/>
  <c r="D259" i="11"/>
  <c r="C259" i="11"/>
  <c r="E258" i="11"/>
  <c r="D258" i="11"/>
  <c r="C258" i="11"/>
  <c r="E257" i="11"/>
  <c r="D257" i="11"/>
  <c r="C257" i="11"/>
  <c r="E256" i="11"/>
  <c r="D256" i="11"/>
  <c r="C256" i="11"/>
  <c r="E255" i="11"/>
  <c r="D255" i="11"/>
  <c r="C255" i="11"/>
  <c r="E254" i="11"/>
  <c r="D254" i="11"/>
  <c r="C254" i="11"/>
  <c r="E253" i="11"/>
  <c r="D253" i="11"/>
  <c r="C253" i="11"/>
  <c r="E252" i="11"/>
  <c r="D252" i="11"/>
  <c r="C252" i="11"/>
  <c r="E251" i="11"/>
  <c r="D251" i="11"/>
  <c r="C251" i="11"/>
  <c r="E250" i="11"/>
  <c r="D250" i="11"/>
  <c r="C250" i="11"/>
  <c r="E249" i="11"/>
  <c r="D249" i="11"/>
  <c r="C249" i="11"/>
  <c r="E248" i="11"/>
  <c r="D248" i="11"/>
  <c r="C248" i="11"/>
  <c r="E247" i="11"/>
  <c r="D247" i="11"/>
  <c r="C247" i="11"/>
  <c r="E246" i="11"/>
  <c r="D246" i="11"/>
  <c r="C246" i="11"/>
  <c r="E245" i="11"/>
  <c r="D245" i="11"/>
  <c r="C245" i="11"/>
  <c r="E244" i="11"/>
  <c r="D244" i="11"/>
  <c r="C244" i="11"/>
  <c r="E243" i="11"/>
  <c r="D243" i="11"/>
  <c r="C243" i="11"/>
  <c r="E242" i="11"/>
  <c r="D242" i="11"/>
  <c r="C242" i="11"/>
  <c r="E241" i="11"/>
  <c r="D241" i="11"/>
  <c r="C241" i="11"/>
  <c r="E240" i="11"/>
  <c r="D240" i="11"/>
  <c r="C240" i="11"/>
  <c r="E239" i="11"/>
  <c r="D239" i="11"/>
  <c r="C239" i="11"/>
  <c r="E238" i="11"/>
  <c r="D238" i="11"/>
  <c r="C238" i="11"/>
  <c r="E237" i="11"/>
  <c r="D237" i="11"/>
  <c r="C237" i="11"/>
  <c r="E236" i="11"/>
  <c r="D236" i="11"/>
  <c r="C236" i="11"/>
  <c r="E235" i="11"/>
  <c r="D235" i="11"/>
  <c r="C235" i="11"/>
  <c r="E234" i="11"/>
  <c r="D234" i="11"/>
  <c r="C234" i="11"/>
  <c r="E233" i="11"/>
  <c r="D233" i="11"/>
  <c r="C233" i="11"/>
  <c r="E232" i="11"/>
  <c r="D232" i="11"/>
  <c r="C232" i="11"/>
  <c r="E231" i="11"/>
  <c r="D231" i="11"/>
  <c r="C231" i="11"/>
  <c r="E230" i="11"/>
  <c r="D230" i="11"/>
  <c r="C230" i="11"/>
  <c r="E229" i="11"/>
  <c r="D229" i="11"/>
  <c r="C229" i="11"/>
  <c r="E228" i="11"/>
  <c r="D228" i="11"/>
  <c r="C228" i="11"/>
  <c r="E227" i="11"/>
  <c r="D227" i="11"/>
  <c r="C227" i="11"/>
  <c r="E226" i="11"/>
  <c r="D226" i="11"/>
  <c r="C226" i="11"/>
  <c r="E225" i="11"/>
  <c r="D225" i="11"/>
  <c r="C225" i="11"/>
  <c r="E224" i="11"/>
  <c r="D224" i="11"/>
  <c r="C224" i="11"/>
  <c r="E223" i="11"/>
  <c r="D223" i="11"/>
  <c r="C223" i="11"/>
  <c r="E222" i="11"/>
  <c r="D222" i="11"/>
  <c r="C222" i="11"/>
  <c r="E221" i="11"/>
  <c r="D221" i="11"/>
  <c r="C221" i="11"/>
  <c r="E220" i="11"/>
  <c r="D220" i="11"/>
  <c r="C220" i="11"/>
  <c r="E219" i="11"/>
  <c r="D219" i="11"/>
  <c r="C219" i="11"/>
  <c r="E218" i="11"/>
  <c r="D218" i="11"/>
  <c r="C218" i="11"/>
  <c r="E217" i="11"/>
  <c r="D217" i="11"/>
  <c r="C217" i="11"/>
  <c r="E216" i="11"/>
  <c r="D216" i="11"/>
  <c r="C216" i="11"/>
  <c r="E215" i="11"/>
  <c r="D215" i="11"/>
  <c r="C215" i="11"/>
  <c r="E214" i="11"/>
  <c r="D214" i="11"/>
  <c r="C214" i="11"/>
  <c r="E213" i="11"/>
  <c r="D213" i="11"/>
  <c r="C213" i="11"/>
  <c r="E212" i="11"/>
  <c r="D212" i="11"/>
  <c r="C212" i="11"/>
  <c r="E211" i="11"/>
  <c r="D211" i="11"/>
  <c r="C211" i="11"/>
  <c r="E210" i="11"/>
  <c r="D210" i="11"/>
  <c r="C210" i="11"/>
  <c r="E209" i="11"/>
  <c r="D209" i="11"/>
  <c r="C209" i="11"/>
  <c r="E208" i="11"/>
  <c r="D208" i="11"/>
  <c r="C208" i="11"/>
  <c r="E207" i="11"/>
  <c r="D207" i="11"/>
  <c r="C207" i="11"/>
  <c r="E206" i="11"/>
  <c r="D206" i="11"/>
  <c r="C206" i="11"/>
  <c r="E205" i="11"/>
  <c r="D205" i="11"/>
  <c r="C205" i="11"/>
  <c r="E204" i="11"/>
  <c r="D204" i="11"/>
  <c r="C204" i="11"/>
  <c r="E203" i="11"/>
  <c r="D203" i="11"/>
  <c r="C203" i="11"/>
  <c r="E202" i="11"/>
  <c r="D202" i="11"/>
  <c r="C202" i="11"/>
  <c r="E201" i="11"/>
  <c r="D201" i="11"/>
  <c r="C201" i="11"/>
  <c r="E200" i="11"/>
  <c r="D200" i="11"/>
  <c r="C200" i="11"/>
  <c r="E199" i="11"/>
  <c r="D199" i="11"/>
  <c r="C199" i="11"/>
  <c r="E198" i="11"/>
  <c r="D198" i="11"/>
  <c r="C198" i="11"/>
  <c r="E197" i="11"/>
  <c r="D197" i="11"/>
  <c r="C197" i="11"/>
  <c r="E196" i="11"/>
  <c r="D196" i="11"/>
  <c r="C196" i="11"/>
  <c r="E195" i="11"/>
  <c r="D195" i="11"/>
  <c r="C195" i="11"/>
  <c r="E194" i="11"/>
  <c r="D194" i="11"/>
  <c r="C194" i="11"/>
  <c r="E193" i="11"/>
  <c r="D193" i="11"/>
  <c r="C193" i="11"/>
  <c r="E192" i="11"/>
  <c r="D192" i="11"/>
  <c r="C192" i="11"/>
  <c r="E191" i="11"/>
  <c r="D191" i="11"/>
  <c r="C191" i="11"/>
  <c r="E190" i="11"/>
  <c r="D190" i="11"/>
  <c r="C190" i="11"/>
  <c r="E189" i="11"/>
  <c r="D189" i="11"/>
  <c r="C189" i="11"/>
  <c r="E188" i="11"/>
  <c r="D188" i="11"/>
  <c r="C188" i="11"/>
  <c r="E187" i="11"/>
  <c r="D187" i="11"/>
  <c r="C187" i="11"/>
  <c r="E186" i="11"/>
  <c r="D186" i="11"/>
  <c r="C186" i="11"/>
  <c r="E185" i="11"/>
  <c r="D185" i="11"/>
  <c r="C185" i="11"/>
  <c r="E184" i="11"/>
  <c r="D184" i="11"/>
  <c r="C184" i="11"/>
  <c r="E183" i="11"/>
  <c r="D183" i="11"/>
  <c r="C183" i="11"/>
  <c r="E182" i="11"/>
  <c r="D182" i="11"/>
  <c r="C182" i="11"/>
  <c r="E181" i="11"/>
  <c r="D181" i="11"/>
  <c r="C181" i="11"/>
  <c r="E180" i="11"/>
  <c r="D180" i="11"/>
  <c r="C180" i="11"/>
  <c r="E179" i="11"/>
  <c r="D179" i="11"/>
  <c r="C179" i="11"/>
  <c r="E178" i="11"/>
  <c r="D178" i="11"/>
  <c r="C178" i="11"/>
  <c r="E177" i="11"/>
  <c r="D177" i="11"/>
  <c r="C177" i="11"/>
  <c r="E176" i="11"/>
  <c r="D176" i="11"/>
  <c r="C176" i="11"/>
  <c r="E175" i="11"/>
  <c r="D175" i="11"/>
  <c r="C175" i="11"/>
  <c r="E174" i="11"/>
  <c r="D174" i="11"/>
  <c r="C174" i="11"/>
  <c r="E173" i="11"/>
  <c r="D173" i="11"/>
  <c r="C173" i="11"/>
  <c r="E172" i="11"/>
  <c r="D172" i="11"/>
  <c r="C172" i="11"/>
  <c r="E171" i="11"/>
  <c r="D171" i="11"/>
  <c r="C171" i="11"/>
  <c r="E170" i="11"/>
  <c r="D170" i="11"/>
  <c r="C170" i="11"/>
  <c r="E169" i="11"/>
  <c r="D169" i="11"/>
  <c r="C169" i="11"/>
  <c r="E168" i="11"/>
  <c r="D168" i="11"/>
  <c r="C168" i="11"/>
  <c r="E167" i="11"/>
  <c r="D167" i="11"/>
  <c r="C167" i="11"/>
  <c r="E166" i="11"/>
  <c r="D166" i="11"/>
  <c r="C166" i="11"/>
  <c r="E165" i="11"/>
  <c r="D165" i="11"/>
  <c r="C165" i="11"/>
  <c r="E164" i="11"/>
  <c r="D164" i="11"/>
  <c r="C164" i="11"/>
  <c r="E163" i="11"/>
  <c r="D163" i="11"/>
  <c r="C163" i="11"/>
  <c r="E162" i="11"/>
  <c r="D162" i="11"/>
  <c r="C162" i="11"/>
  <c r="E161" i="11"/>
  <c r="D161" i="11"/>
  <c r="C161" i="11"/>
  <c r="E160" i="11"/>
  <c r="D160" i="11"/>
  <c r="C160" i="11"/>
  <c r="E159" i="11"/>
  <c r="D159" i="11"/>
  <c r="C159" i="11"/>
  <c r="E158" i="11"/>
  <c r="D158" i="11"/>
  <c r="C158" i="11"/>
  <c r="E157" i="11"/>
  <c r="D157" i="11"/>
  <c r="C157" i="11"/>
  <c r="E156" i="11"/>
  <c r="D156" i="11"/>
  <c r="C156" i="11"/>
  <c r="E155" i="11"/>
  <c r="D155" i="11"/>
  <c r="C155" i="11"/>
  <c r="E154" i="11"/>
  <c r="D154" i="11"/>
  <c r="C154" i="11"/>
  <c r="E153" i="11"/>
  <c r="D153" i="11"/>
  <c r="C153" i="11"/>
  <c r="E152" i="11"/>
  <c r="D152" i="11"/>
  <c r="C152" i="11"/>
  <c r="E151" i="11"/>
  <c r="D151" i="11"/>
  <c r="C151" i="11"/>
  <c r="E150" i="11"/>
  <c r="D150" i="11"/>
  <c r="C150" i="11"/>
  <c r="E149" i="11"/>
  <c r="D149" i="11"/>
  <c r="C149" i="11"/>
  <c r="E148" i="11"/>
  <c r="D148" i="11"/>
  <c r="C148" i="11"/>
  <c r="E147" i="11"/>
  <c r="D147" i="11"/>
  <c r="C147" i="11"/>
  <c r="E146" i="11"/>
  <c r="D146" i="11"/>
  <c r="C146" i="11"/>
  <c r="E145" i="11"/>
  <c r="D145" i="11"/>
  <c r="C145" i="11"/>
  <c r="E144" i="11"/>
  <c r="D144" i="11"/>
  <c r="C144" i="11"/>
  <c r="E143" i="11"/>
  <c r="D143" i="11"/>
  <c r="C143" i="11"/>
  <c r="E142" i="11"/>
  <c r="D142" i="11"/>
  <c r="C142" i="11"/>
  <c r="E141" i="11"/>
  <c r="D141" i="11"/>
  <c r="C141" i="11"/>
  <c r="E140" i="11"/>
  <c r="D140" i="11"/>
  <c r="C140" i="11"/>
  <c r="E139" i="11"/>
  <c r="D139" i="11"/>
  <c r="C139" i="11"/>
  <c r="E138" i="11"/>
  <c r="D138" i="11"/>
  <c r="C138" i="11"/>
  <c r="E137" i="11"/>
  <c r="D137" i="11"/>
  <c r="C137" i="11"/>
  <c r="E136" i="11"/>
  <c r="D136" i="11"/>
  <c r="C136" i="11"/>
  <c r="E135" i="11"/>
  <c r="D135" i="11"/>
  <c r="C135" i="11"/>
  <c r="E134" i="11"/>
  <c r="D134" i="11"/>
  <c r="C134" i="11"/>
  <c r="E133" i="11"/>
  <c r="D133" i="11"/>
  <c r="C133" i="11"/>
  <c r="E132" i="11"/>
  <c r="D132" i="11"/>
  <c r="C132" i="11"/>
  <c r="E131" i="11"/>
  <c r="D131" i="11"/>
  <c r="C131" i="11"/>
  <c r="E130" i="11"/>
  <c r="D130" i="11"/>
  <c r="C130" i="11"/>
  <c r="E129" i="11"/>
  <c r="D129" i="11"/>
  <c r="C129" i="11"/>
  <c r="E128" i="11"/>
  <c r="D128" i="11"/>
  <c r="C128" i="11"/>
  <c r="E127" i="11"/>
  <c r="D127" i="11"/>
  <c r="C127" i="11"/>
  <c r="E126" i="11"/>
  <c r="D126" i="11"/>
  <c r="C126" i="11"/>
  <c r="E125" i="11"/>
  <c r="D125" i="11"/>
  <c r="C125" i="11"/>
  <c r="E124" i="11"/>
  <c r="D124" i="11"/>
  <c r="C124" i="11"/>
  <c r="E123" i="11"/>
  <c r="D123" i="11"/>
  <c r="C123" i="11"/>
  <c r="E122" i="11"/>
  <c r="D122" i="11"/>
  <c r="C122" i="11"/>
  <c r="E121" i="11"/>
  <c r="D121" i="11"/>
  <c r="C121" i="11"/>
  <c r="E120" i="11"/>
  <c r="D120" i="11"/>
  <c r="C120" i="11"/>
  <c r="E119" i="11"/>
  <c r="D119" i="11"/>
  <c r="C119" i="11"/>
  <c r="E118" i="11"/>
  <c r="D118" i="11"/>
  <c r="C118" i="11"/>
  <c r="E117" i="11"/>
  <c r="D117" i="11"/>
  <c r="C117" i="11"/>
  <c r="E116" i="11"/>
  <c r="D116" i="11"/>
  <c r="C116" i="11"/>
  <c r="E115" i="11"/>
  <c r="D115" i="11"/>
  <c r="C115" i="11"/>
  <c r="E114" i="11"/>
  <c r="D114" i="11"/>
  <c r="C114" i="11"/>
  <c r="E113" i="11"/>
  <c r="D113" i="11"/>
  <c r="C113" i="11"/>
  <c r="E112" i="11"/>
  <c r="D112" i="11"/>
  <c r="C112" i="11"/>
  <c r="E111" i="11"/>
  <c r="D111" i="11"/>
  <c r="C111" i="11"/>
  <c r="E110" i="11"/>
  <c r="D110" i="11"/>
  <c r="C110" i="11"/>
  <c r="E109" i="11"/>
  <c r="D109" i="11"/>
  <c r="C109" i="11"/>
  <c r="E108" i="11"/>
  <c r="D108" i="11"/>
  <c r="C108" i="11"/>
  <c r="E107" i="11"/>
  <c r="D107" i="11"/>
  <c r="C107" i="11"/>
  <c r="E106" i="11"/>
  <c r="D106" i="11"/>
  <c r="C106" i="11"/>
  <c r="E105" i="11"/>
  <c r="D105" i="11"/>
  <c r="C105" i="11"/>
  <c r="E104" i="11"/>
  <c r="D104" i="11"/>
  <c r="C104" i="11"/>
  <c r="E103" i="11"/>
  <c r="D103" i="11"/>
  <c r="C103" i="11"/>
  <c r="E102" i="11"/>
  <c r="D102" i="11"/>
  <c r="C102" i="11"/>
  <c r="E101" i="11"/>
  <c r="D101" i="11"/>
  <c r="C101" i="11"/>
  <c r="E100" i="11"/>
  <c r="D100" i="11"/>
  <c r="C100" i="11"/>
  <c r="E99" i="11"/>
  <c r="D99" i="11"/>
  <c r="C99" i="11"/>
  <c r="E98" i="11"/>
  <c r="D98" i="11"/>
  <c r="C98" i="11"/>
  <c r="E97" i="11"/>
  <c r="D97" i="11"/>
  <c r="C97" i="11"/>
  <c r="E96" i="11"/>
  <c r="D96" i="11"/>
  <c r="C96" i="11"/>
  <c r="E95" i="11"/>
  <c r="D95" i="11"/>
  <c r="C95" i="11"/>
  <c r="E94" i="11"/>
  <c r="D94" i="11"/>
  <c r="C94" i="11"/>
  <c r="E93" i="11"/>
  <c r="D93" i="11"/>
  <c r="C93" i="11"/>
  <c r="E92" i="11"/>
  <c r="D92" i="11"/>
  <c r="C92" i="11"/>
  <c r="E91" i="11"/>
  <c r="D91" i="11"/>
  <c r="C91" i="11"/>
  <c r="E90" i="11"/>
  <c r="D90" i="11"/>
  <c r="C90" i="11"/>
  <c r="E89" i="11"/>
  <c r="D89" i="11"/>
  <c r="C89" i="11"/>
  <c r="E88" i="11"/>
  <c r="D88" i="11"/>
  <c r="C88" i="11"/>
  <c r="E87" i="11"/>
  <c r="D87" i="11"/>
  <c r="C87" i="11"/>
  <c r="E86" i="11"/>
  <c r="D86" i="11"/>
  <c r="C86" i="11"/>
  <c r="E85" i="11"/>
  <c r="D85" i="11"/>
  <c r="C85" i="11"/>
  <c r="E84" i="11"/>
  <c r="D84" i="11"/>
  <c r="C84" i="11"/>
  <c r="E83" i="11"/>
  <c r="D83" i="11"/>
  <c r="C83" i="11"/>
  <c r="E82" i="11"/>
  <c r="D82" i="11"/>
  <c r="C82" i="11"/>
  <c r="E81" i="11"/>
  <c r="D81" i="11"/>
  <c r="C81" i="11"/>
  <c r="E80" i="11"/>
  <c r="D80" i="11"/>
  <c r="C80" i="11"/>
  <c r="E79" i="11"/>
  <c r="D79" i="11"/>
  <c r="C79" i="11"/>
  <c r="E78" i="11"/>
  <c r="D78" i="11"/>
  <c r="C78" i="11"/>
  <c r="E77" i="11"/>
  <c r="D77" i="11"/>
  <c r="C77" i="11"/>
  <c r="E76" i="11"/>
  <c r="D76" i="11"/>
  <c r="C76" i="11"/>
  <c r="E75" i="11"/>
  <c r="D75" i="11"/>
  <c r="C75" i="11"/>
  <c r="E74" i="11"/>
  <c r="D74" i="11"/>
  <c r="C74" i="11"/>
  <c r="E73" i="11"/>
  <c r="D73" i="11"/>
  <c r="C73" i="11"/>
  <c r="E72" i="11"/>
  <c r="D72" i="11"/>
  <c r="C72" i="11"/>
  <c r="E71" i="11"/>
  <c r="D71" i="11"/>
  <c r="C71" i="11"/>
  <c r="E70" i="11"/>
  <c r="D70" i="11"/>
  <c r="C70" i="11"/>
  <c r="E69" i="11"/>
  <c r="D69" i="11"/>
  <c r="C69" i="11"/>
  <c r="E68" i="11"/>
  <c r="D68" i="11"/>
  <c r="C68" i="11"/>
  <c r="E67" i="11"/>
  <c r="D67" i="11"/>
  <c r="C67" i="11"/>
  <c r="E66" i="11"/>
  <c r="D66" i="11"/>
  <c r="C66" i="11"/>
  <c r="E65" i="11"/>
  <c r="D65" i="11"/>
  <c r="C65" i="11"/>
  <c r="E64" i="11"/>
  <c r="D64" i="11"/>
  <c r="C64" i="11"/>
  <c r="E63" i="11"/>
  <c r="D63" i="11"/>
  <c r="C63" i="11"/>
  <c r="E62" i="11"/>
  <c r="D62" i="11"/>
  <c r="C62" i="11"/>
  <c r="E61" i="11"/>
  <c r="D61" i="11"/>
  <c r="C61" i="11"/>
  <c r="E60" i="11"/>
  <c r="D60" i="11"/>
  <c r="C60" i="11"/>
  <c r="E59" i="11"/>
  <c r="D59" i="11"/>
  <c r="C59" i="11"/>
  <c r="E58" i="11"/>
  <c r="D58" i="11"/>
  <c r="C58" i="11"/>
  <c r="E57" i="11"/>
  <c r="D57" i="11"/>
  <c r="C57" i="11"/>
  <c r="E56" i="11"/>
  <c r="D56" i="11"/>
  <c r="C56" i="11"/>
  <c r="E55" i="11"/>
  <c r="D55" i="11"/>
  <c r="C55" i="11"/>
  <c r="E54" i="11"/>
  <c r="D54" i="11"/>
  <c r="C54" i="11"/>
  <c r="E53" i="11"/>
  <c r="D53" i="11"/>
  <c r="C53" i="11"/>
  <c r="E52" i="11"/>
  <c r="D52" i="11"/>
  <c r="C52" i="11"/>
  <c r="E51" i="11"/>
  <c r="D51" i="11"/>
  <c r="C51" i="11"/>
  <c r="E50" i="11"/>
  <c r="D50" i="11"/>
  <c r="C50" i="11"/>
  <c r="E49" i="11"/>
  <c r="D49" i="11"/>
  <c r="C49" i="11"/>
  <c r="E48" i="11"/>
  <c r="D48" i="11"/>
  <c r="C48" i="11"/>
  <c r="E47" i="11"/>
  <c r="D47" i="11"/>
  <c r="C47" i="11"/>
  <c r="E46" i="11"/>
  <c r="D46" i="11"/>
  <c r="C46" i="11"/>
  <c r="E45" i="11"/>
  <c r="D45" i="11"/>
  <c r="C45" i="11"/>
  <c r="E44" i="11"/>
  <c r="D44" i="11"/>
  <c r="C44" i="11"/>
  <c r="E43" i="11"/>
  <c r="D43" i="11"/>
  <c r="C43" i="11"/>
  <c r="E42" i="11"/>
  <c r="D42" i="11"/>
  <c r="C42" i="11"/>
  <c r="E41" i="11"/>
  <c r="D41" i="11"/>
  <c r="C41" i="11"/>
  <c r="E40" i="11"/>
  <c r="D40" i="11"/>
  <c r="C40" i="11"/>
  <c r="E39" i="11"/>
  <c r="D39" i="11"/>
  <c r="C39" i="11"/>
  <c r="E38" i="11"/>
  <c r="D38" i="11"/>
  <c r="C38" i="11"/>
  <c r="E37" i="11"/>
  <c r="D37" i="11"/>
  <c r="C37" i="11"/>
  <c r="E36" i="11"/>
  <c r="D36" i="11"/>
  <c r="C36" i="11"/>
  <c r="E35" i="11"/>
  <c r="D35" i="11"/>
  <c r="C35" i="11"/>
  <c r="E34" i="11"/>
  <c r="D34" i="11"/>
  <c r="C34" i="11"/>
  <c r="E33" i="11"/>
  <c r="D33" i="11"/>
  <c r="C33" i="11"/>
  <c r="E32" i="11"/>
  <c r="D32" i="11"/>
  <c r="C32" i="11"/>
  <c r="E31" i="11"/>
  <c r="D31" i="11"/>
  <c r="C31" i="11"/>
  <c r="E30" i="11"/>
  <c r="D30" i="11"/>
  <c r="C30" i="11"/>
  <c r="E29" i="11"/>
  <c r="D29" i="11"/>
  <c r="C29" i="11"/>
  <c r="E28" i="11"/>
  <c r="D28" i="11"/>
  <c r="C28" i="11"/>
  <c r="E27" i="11"/>
  <c r="D27" i="11"/>
  <c r="C27" i="11"/>
  <c r="E26" i="11"/>
  <c r="D26" i="11"/>
  <c r="C26" i="11"/>
  <c r="E25" i="11"/>
  <c r="D25" i="11"/>
  <c r="C25" i="11"/>
  <c r="E24" i="11"/>
  <c r="D24" i="11"/>
  <c r="C24" i="11"/>
  <c r="E23" i="11"/>
  <c r="D23" i="11"/>
  <c r="C23" i="11"/>
  <c r="E22" i="11"/>
  <c r="D22" i="11"/>
  <c r="C22" i="11"/>
  <c r="E21" i="11"/>
  <c r="D21" i="11"/>
  <c r="C21" i="11"/>
  <c r="E20" i="11"/>
  <c r="D20" i="11"/>
  <c r="C20" i="11"/>
  <c r="E19" i="11"/>
  <c r="D19" i="11"/>
  <c r="C19" i="11"/>
  <c r="E18" i="11"/>
  <c r="D18" i="11"/>
  <c r="C18" i="11"/>
  <c r="E17" i="11"/>
  <c r="D17" i="11"/>
  <c r="C17" i="11"/>
  <c r="E16" i="11"/>
  <c r="D16" i="11"/>
  <c r="C16" i="11"/>
  <c r="E15" i="11"/>
  <c r="D15" i="11"/>
  <c r="C15" i="11"/>
  <c r="E14" i="11"/>
  <c r="D14" i="11"/>
  <c r="C14" i="11"/>
  <c r="E13" i="11"/>
  <c r="D13" i="11"/>
  <c r="C13" i="11"/>
  <c r="E12" i="11"/>
  <c r="D12" i="11"/>
  <c r="C12" i="11"/>
  <c r="E11" i="11"/>
  <c r="D11" i="11"/>
  <c r="C11" i="11"/>
  <c r="E10" i="11"/>
  <c r="D10" i="11"/>
  <c r="C10" i="11"/>
  <c r="E9" i="11"/>
  <c r="D9" i="11"/>
  <c r="C9" i="11"/>
  <c r="E8" i="11"/>
  <c r="D8" i="11"/>
  <c r="C8" i="11"/>
  <c r="E7" i="11"/>
  <c r="D7" i="11"/>
  <c r="C7" i="11"/>
  <c r="E6" i="11"/>
  <c r="D6" i="11"/>
  <c r="C6" i="11"/>
  <c r="E5" i="11"/>
  <c r="D5" i="11"/>
  <c r="C5" i="11"/>
  <c r="S56" i="2"/>
  <c r="S55" i="2"/>
  <c r="S53" i="2"/>
  <c r="S52" i="2"/>
  <c r="S51" i="2"/>
  <c r="S49" i="2"/>
  <c r="S46" i="2"/>
  <c r="S45" i="2"/>
  <c r="S44" i="2"/>
  <c r="S43" i="2"/>
  <c r="S41" i="2"/>
  <c r="S40" i="2"/>
  <c r="S39" i="2"/>
  <c r="S38" i="2"/>
  <c r="S37" i="2"/>
  <c r="S36" i="2"/>
  <c r="S35" i="2"/>
  <c r="S34" i="2"/>
  <c r="S33" i="2"/>
  <c r="S32" i="2"/>
  <c r="S31" i="2"/>
  <c r="S30" i="2"/>
  <c r="S29" i="2"/>
  <c r="P29" i="2"/>
  <c r="S28" i="2"/>
  <c r="P28" i="2"/>
  <c r="S26" i="2"/>
  <c r="P26" i="2"/>
  <c r="S25" i="2"/>
  <c r="P25" i="2"/>
  <c r="S24" i="2"/>
  <c r="P24" i="2"/>
  <c r="S23" i="2"/>
  <c r="P23" i="2"/>
  <c r="S22" i="2"/>
  <c r="P22" i="2"/>
  <c r="S21" i="2"/>
  <c r="P21" i="2"/>
  <c r="S19" i="2"/>
  <c r="P19" i="2"/>
  <c r="S18" i="2"/>
  <c r="P18" i="2"/>
  <c r="S16" i="2"/>
  <c r="P16" i="2"/>
  <c r="S15" i="2"/>
  <c r="P15" i="2"/>
  <c r="S14" i="2"/>
  <c r="P14" i="2"/>
  <c r="S13" i="2"/>
  <c r="P13" i="2"/>
  <c r="Q9" i="2"/>
  <c r="P9" i="2"/>
  <c r="O9" i="2"/>
  <c r="R78" i="1"/>
  <c r="R77" i="1"/>
  <c r="R75" i="1"/>
  <c r="R74" i="1"/>
  <c r="R73" i="1"/>
  <c r="R72" i="1"/>
  <c r="R71" i="1"/>
  <c r="R70" i="1"/>
  <c r="R69" i="1"/>
  <c r="R67" i="1"/>
  <c r="R66" i="1"/>
  <c r="R65" i="1"/>
  <c r="R64" i="1"/>
  <c r="R63" i="1"/>
  <c r="R62" i="1"/>
  <c r="R61" i="1"/>
  <c r="R60" i="1"/>
  <c r="R59" i="1"/>
  <c r="R58" i="1"/>
  <c r="R57" i="1"/>
  <c r="R56" i="1"/>
  <c r="R55" i="1"/>
  <c r="R54" i="1"/>
  <c r="R53" i="1"/>
  <c r="R52" i="1"/>
  <c r="R51" i="1"/>
  <c r="R50" i="1"/>
  <c r="R49" i="1"/>
  <c r="R48" i="1"/>
  <c r="R47" i="1"/>
  <c r="R46" i="1"/>
  <c r="R44" i="1"/>
  <c r="R43" i="1"/>
  <c r="R42" i="1"/>
  <c r="R41" i="1"/>
  <c r="R40" i="1"/>
  <c r="R39" i="1"/>
  <c r="R38" i="1"/>
  <c r="R37" i="1"/>
  <c r="R36" i="1"/>
  <c r="R35" i="1"/>
  <c r="R34" i="1"/>
  <c r="O34" i="1"/>
  <c r="R33" i="1"/>
  <c r="O33" i="1"/>
  <c r="R32" i="1"/>
  <c r="O32" i="1"/>
  <c r="R31" i="1"/>
  <c r="O31" i="1"/>
  <c r="R30" i="1"/>
  <c r="O30" i="1"/>
  <c r="R29" i="1"/>
  <c r="O29" i="1"/>
  <c r="R28" i="1"/>
  <c r="O28" i="1"/>
  <c r="R26" i="1"/>
  <c r="O26" i="1"/>
  <c r="R25" i="1"/>
  <c r="O25" i="1"/>
  <c r="R23" i="1"/>
  <c r="O23" i="1"/>
  <c r="R22" i="1"/>
  <c r="O22" i="1"/>
  <c r="R21" i="1"/>
  <c r="O21" i="1"/>
  <c r="R20" i="1"/>
  <c r="O20" i="1"/>
  <c r="R19" i="1"/>
  <c r="O19" i="1"/>
  <c r="R18" i="1"/>
  <c r="O18" i="1"/>
  <c r="R17" i="1"/>
  <c r="O17" i="1"/>
  <c r="R16" i="1"/>
  <c r="O16" i="1"/>
  <c r="R15" i="1"/>
  <c r="O15" i="1"/>
  <c r="R14" i="1"/>
  <c r="O14" i="1"/>
  <c r="R13" i="1"/>
  <c r="O13" i="1"/>
  <c r="Q9" i="1"/>
  <c r="P9" i="1"/>
  <c r="O9" i="1"/>
  <c r="N9" i="1"/>
</calcChain>
</file>

<file path=xl/sharedStrings.xml><?xml version="1.0" encoding="utf-8"?>
<sst xmlns="http://schemas.openxmlformats.org/spreadsheetml/2006/main" count="4621" uniqueCount="1751">
  <si>
    <t>Issuer Services</t>
  </si>
  <si>
    <t>E-Mail: issuerservices@deutsche-boerse.com</t>
  </si>
  <si>
    <t>Tel.: +49-69-211-1-88 88</t>
  </si>
  <si>
    <t>Fax: +49-69-211-1-43 33</t>
  </si>
  <si>
    <t>Report: Listed Companies Frankfurt Stock Exchange</t>
  </si>
  <si>
    <t>Reported date:</t>
  </si>
  <si>
    <t>Comment:</t>
  </si>
  <si>
    <t>Please note that Deutsche Börse AG does not guarantee the available information to be current, accurate or complete. 
DBAG is entitled to amend this information without any right of further notification. Deutsche Börse AG´s liability shall be limited to cases of intent.</t>
  </si>
  <si>
    <t>Companies in Prime Standard</t>
  </si>
  <si>
    <t xml:space="preserve"> </t>
  </si>
  <si>
    <t>Number of instruments:</t>
  </si>
  <si>
    <t xml:space="preserve">Number of companies: </t>
  </si>
  <si>
    <t>ISIN</t>
  </si>
  <si>
    <t>Trading Symbol</t>
  </si>
  <si>
    <t>Company</t>
  </si>
  <si>
    <t>Sector</t>
  </si>
  <si>
    <t>Subsector</t>
  </si>
  <si>
    <t>Country</t>
  </si>
  <si>
    <t>Instrument Exchange</t>
  </si>
  <si>
    <t>Index</t>
  </si>
  <si>
    <t>TecDAX</t>
  </si>
  <si>
    <t>DAX</t>
  </si>
  <si>
    <t>MDAX</t>
  </si>
  <si>
    <t>SDAX</t>
  </si>
  <si>
    <t>DE0005545503</t>
  </si>
  <si>
    <t>1U1</t>
  </si>
  <si>
    <t xml:space="preserve">1&amp;1 AG </t>
  </si>
  <si>
    <t>Telecommunication</t>
  </si>
  <si>
    <t>Wireless Communication</t>
  </si>
  <si>
    <t>Germany</t>
  </si>
  <si>
    <t xml:space="preserve">XETRA + FRANKFURT </t>
  </si>
  <si>
    <t>TGT</t>
  </si>
  <si>
    <t>11 88 0 SOLUTIONS AG</t>
  </si>
  <si>
    <t>Telecommunication Services</t>
  </si>
  <si>
    <t>-</t>
  </si>
  <si>
    <t>DE0005167902</t>
  </si>
  <si>
    <t>UUU</t>
  </si>
  <si>
    <t>3U HOLDING AG</t>
  </si>
  <si>
    <t>Industrial</t>
  </si>
  <si>
    <t>Industrial Products &amp; Services</t>
  </si>
  <si>
    <t>NL0000238145</t>
  </si>
  <si>
    <t>APM</t>
  </si>
  <si>
    <t>AD PEPPER MEDIA   EO 0,05</t>
  </si>
  <si>
    <t>Media</t>
  </si>
  <si>
    <t>Advertising</t>
  </si>
  <si>
    <t>Netherlands</t>
  </si>
  <si>
    <t>Sectors</t>
  </si>
  <si>
    <t>Subsectors</t>
  </si>
  <si>
    <t>DE000A0Z23Q5</t>
  </si>
  <si>
    <t>ADN1</t>
  </si>
  <si>
    <t>ADESSO SE  INH O.N.</t>
  </si>
  <si>
    <t>Software</t>
  </si>
  <si>
    <t>IT-Services</t>
  </si>
  <si>
    <t>Chemicals</t>
  </si>
  <si>
    <t>DE000A1EWWW0</t>
  </si>
  <si>
    <t>ADS</t>
  </si>
  <si>
    <t>ADIDAS AG NA O.N.</t>
  </si>
  <si>
    <t>Consumer</t>
  </si>
  <si>
    <t>Clothing &amp; Footwear</t>
  </si>
  <si>
    <t>LU1250154413</t>
  </si>
  <si>
    <t>ADJ</t>
  </si>
  <si>
    <t>ADLER GROUP S.A.</t>
  </si>
  <si>
    <t>Financial Services</t>
  </si>
  <si>
    <t>Real Estate</t>
  </si>
  <si>
    <t>Luxembourg</t>
  </si>
  <si>
    <t>US00486H1059</t>
  </si>
  <si>
    <t>QH9</t>
  </si>
  <si>
    <t>ADTRAN HOLDINGS INC.</t>
  </si>
  <si>
    <t>Technology</t>
  </si>
  <si>
    <t>Communications Technology</t>
  </si>
  <si>
    <t>United States</t>
  </si>
  <si>
    <t>Biotechnology</t>
  </si>
  <si>
    <t>NL0000235190</t>
  </si>
  <si>
    <t>AIR</t>
  </si>
  <si>
    <t>AIRBUS SE</t>
  </si>
  <si>
    <t xml:space="preserve">Industrial </t>
  </si>
  <si>
    <t>Heavy Machinery</t>
  </si>
  <si>
    <t>Mortgage Banks</t>
  </si>
  <si>
    <t>DE000A0WMPJ6</t>
  </si>
  <si>
    <t>AIXA</t>
  </si>
  <si>
    <t>AIXTRON SE NA O.N.</t>
  </si>
  <si>
    <t>Semiconductors</t>
  </si>
  <si>
    <t>Automobile</t>
  </si>
  <si>
    <t xml:space="preserve">Retail, Internet </t>
  </si>
  <si>
    <t>DE0005110001</t>
  </si>
  <si>
    <t>A1OS</t>
  </si>
  <si>
    <t>ALL FOR ONE GROUP NA O.N.</t>
  </si>
  <si>
    <t>DE000A0DPRE6</t>
  </si>
  <si>
    <t>LNSX</t>
  </si>
  <si>
    <t>Allane SE</t>
  </si>
  <si>
    <t>Diversified Financial</t>
  </si>
  <si>
    <t>FRANKFURT</t>
  </si>
  <si>
    <t>DE0008404005</t>
  </si>
  <si>
    <t>ALV</t>
  </si>
  <si>
    <t>ALLIANZ SE NA O.N.</t>
  </si>
  <si>
    <t>Insurance</t>
  </si>
  <si>
    <t>Retail</t>
  </si>
  <si>
    <t>DE000A2YNT30</t>
  </si>
  <si>
    <t>ACT</t>
  </si>
  <si>
    <t>ALZCHEM GROUP AG INH O.N.</t>
  </si>
  <si>
    <t>Chemicals, Specialty</t>
  </si>
  <si>
    <t>Pharma &amp; Healthcare</t>
  </si>
  <si>
    <t>DE0005093108</t>
  </si>
  <si>
    <t>AAD</t>
  </si>
  <si>
    <t>AMADEUS FIRE AG</t>
  </si>
  <si>
    <t>LU1673108939</t>
  </si>
  <si>
    <t>AT1</t>
  </si>
  <si>
    <t>AROUNDTOWN EO-,01</t>
  </si>
  <si>
    <t>Cyprus</t>
  </si>
  <si>
    <t>DE000A289B07</t>
  </si>
  <si>
    <t>ELB</t>
  </si>
  <si>
    <t xml:space="preserve">Arzneiwerk AG VIDA </t>
  </si>
  <si>
    <t>Banks</t>
  </si>
  <si>
    <t>AT100ASTA001</t>
  </si>
  <si>
    <t>1AST</t>
  </si>
  <si>
    <t>ASTA Energy Solutions AG</t>
  </si>
  <si>
    <t>Advanced Industrial Equipment</t>
  </si>
  <si>
    <t>Austria</t>
  </si>
  <si>
    <t>DE0005104400</t>
  </si>
  <si>
    <t>AOF</t>
  </si>
  <si>
    <t>ATOSS SOFTWARE SE</t>
  </si>
  <si>
    <t xml:space="preserve">Retail </t>
  </si>
  <si>
    <t>DE000A2DAM03</t>
  </si>
  <si>
    <t>AAG</t>
  </si>
  <si>
    <t>AUMANN AG  INH O.N.</t>
  </si>
  <si>
    <t>Industrial Machinery</t>
  </si>
  <si>
    <t>Transportation &amp; Logistics</t>
  </si>
  <si>
    <t>DE000AUM0V10</t>
  </si>
  <si>
    <t>AMV0</t>
  </si>
  <si>
    <t>AUMOVIO SE</t>
  </si>
  <si>
    <t>Auto Parts &amp; Equipment</t>
  </si>
  <si>
    <t>Utilities</t>
  </si>
  <si>
    <t>DE0006766504</t>
  </si>
  <si>
    <t>NDA</t>
  </si>
  <si>
    <t>AURUBIS AG</t>
  </si>
  <si>
    <t>Basic Resources</t>
  </si>
  <si>
    <t>Steel &amp; Other Metals</t>
  </si>
  <si>
    <t>Construction</t>
  </si>
  <si>
    <t>DE000A2LQ884</t>
  </si>
  <si>
    <t>AG1</t>
  </si>
  <si>
    <t>AUTO1 GROUP SE</t>
  </si>
  <si>
    <t>Retail, Internet</t>
  </si>
  <si>
    <t>DE000BASF111</t>
  </si>
  <si>
    <t>BAS</t>
  </si>
  <si>
    <t>BASF SE NA O.N.</t>
  </si>
  <si>
    <t xml:space="preserve">Pharma &amp; Healthcare </t>
  </si>
  <si>
    <t>DE0005102008</t>
  </si>
  <si>
    <t>BSL</t>
  </si>
  <si>
    <t>BASLER AG O.N.</t>
  </si>
  <si>
    <t>Food &amp; Beverages</t>
  </si>
  <si>
    <t>DE000A1X3YY0</t>
  </si>
  <si>
    <t>BST</t>
  </si>
  <si>
    <t>BASTEI LUEBBE AG  O.N.</t>
  </si>
  <si>
    <t>Publishing &amp; Printing</t>
  </si>
  <si>
    <t>Automobile Manufacturers</t>
  </si>
  <si>
    <t>DE0005190003</t>
  </si>
  <si>
    <t>BMW</t>
  </si>
  <si>
    <t>BAY.MOTOREN WERKE AG ST</t>
  </si>
  <si>
    <t xml:space="preserve">Industrial Products &amp; Services </t>
  </si>
  <si>
    <t>DE000BAY0017</t>
  </si>
  <si>
    <t>BAYN</t>
  </si>
  <si>
    <t>BAYER AG NA O.N.</t>
  </si>
  <si>
    <t>Pharmaceuticals</t>
  </si>
  <si>
    <t>Personal Products</t>
  </si>
  <si>
    <t>DE0005194005</t>
  </si>
  <si>
    <t>BYW</t>
  </si>
  <si>
    <t>BAYWA AG NA O.N.</t>
  </si>
  <si>
    <t>Industrial, Diversified</t>
  </si>
  <si>
    <t>DE0005194062 </t>
  </si>
  <si>
    <t>BYW6 </t>
  </si>
  <si>
    <t>BAYWA AG VINK.NA. O.N.</t>
  </si>
  <si>
    <t>CH0038389992</t>
  </si>
  <si>
    <t>BBZA</t>
  </si>
  <si>
    <t>BB BIOTECH NAM.   SF 0,20</t>
  </si>
  <si>
    <t>Switzerland</t>
  </si>
  <si>
    <t>Movies &amp; Entertainment</t>
  </si>
  <si>
    <t>DE0005158703</t>
  </si>
  <si>
    <t>BC8</t>
  </si>
  <si>
    <t>BECHTLE AG O.N.</t>
  </si>
  <si>
    <t>Information Technology</t>
  </si>
  <si>
    <t>LU1704650164</t>
  </si>
  <si>
    <t>BFSA</t>
  </si>
  <si>
    <t>BEFESA S.A. ORD. O.N.</t>
  </si>
  <si>
    <t>Medical Technology</t>
  </si>
  <si>
    <t>DE0005200000</t>
  </si>
  <si>
    <t>BEI</t>
  </si>
  <si>
    <t>BEIERSDORF AG O.N.</t>
  </si>
  <si>
    <t>Retail, Specialty</t>
  </si>
  <si>
    <t>DE0005232805</t>
  </si>
  <si>
    <t>BDT</t>
  </si>
  <si>
    <t>BERTRANDT AG O.N.</t>
  </si>
  <si>
    <t xml:space="preserve">Leisure </t>
  </si>
  <si>
    <t>DE000A0DNAY5</t>
  </si>
  <si>
    <t>ACX</t>
  </si>
  <si>
    <t>BET-AT-HOME.COM AG O.N.</t>
  </si>
  <si>
    <t>DE000A3CQ7F4</t>
  </si>
  <si>
    <t>BIKE</t>
  </si>
  <si>
    <t>BIKE24 HOLDING AG</t>
  </si>
  <si>
    <t>Electronic Components &amp; Hardware</t>
  </si>
  <si>
    <t>DE0005909006</t>
  </si>
  <si>
    <t>GBF</t>
  </si>
  <si>
    <t>BILFINGER SE O.N.</t>
  </si>
  <si>
    <t>Credit Banks</t>
  </si>
  <si>
    <t>DE000A4BGGM7</t>
  </si>
  <si>
    <t>B8F</t>
  </si>
  <si>
    <t>BIOFRONTERA AG NA O.N.</t>
  </si>
  <si>
    <t>Renewable Energies</t>
  </si>
  <si>
    <t>DE0005493092</t>
  </si>
  <si>
    <t>BVB</t>
  </si>
  <si>
    <t>BORUSSIA DORTMUND</t>
  </si>
  <si>
    <t xml:space="preserve">Movies &amp; Entertainment </t>
  </si>
  <si>
    <t>DE0005203947</t>
  </si>
  <si>
    <t>BNN</t>
  </si>
  <si>
    <t>BRAIN BIOTECH AG</t>
  </si>
  <si>
    <t>DE000A1X3XX4</t>
  </si>
  <si>
    <t>BRK</t>
  </si>
  <si>
    <t>BRANICKS Group AG</t>
  </si>
  <si>
    <t>Securities Brokers</t>
  </si>
  <si>
    <t>DE000A1DAHH0</t>
  </si>
  <si>
    <t>BNR</t>
  </si>
  <si>
    <t>BRENNTAG SE</t>
  </si>
  <si>
    <t>Fixed-Line Telecommunication</t>
  </si>
  <si>
    <t>DE000A2GSU42</t>
  </si>
  <si>
    <t>BKHT</t>
  </si>
  <si>
    <t>BROCKHAUS TECHNOLOGIES AG</t>
  </si>
  <si>
    <t>Financial services</t>
  </si>
  <si>
    <t>Multi-Utilities</t>
  </si>
  <si>
    <t>DE0005419105</t>
  </si>
  <si>
    <t>COK</t>
  </si>
  <si>
    <t>CANCOM SE O.N.</t>
  </si>
  <si>
    <t>Home Construction &amp; Furnishings</t>
  </si>
  <si>
    <t>DE0005313704</t>
  </si>
  <si>
    <t>AFX</t>
  </si>
  <si>
    <t>CARL ZEISS MEDITEC AG</t>
  </si>
  <si>
    <t>Transportation Services</t>
  </si>
  <si>
    <t>DE0007257503</t>
  </si>
  <si>
    <t>CEC</t>
  </si>
  <si>
    <t>CECONOMY AG  ST O.N.</t>
  </si>
  <si>
    <t>DE0005407100</t>
  </si>
  <si>
    <t>CSH</t>
  </si>
  <si>
    <t>CENIT AG O.N.</t>
  </si>
  <si>
    <t>Health Care</t>
  </si>
  <si>
    <t>DE0005403901</t>
  </si>
  <si>
    <t>CWC</t>
  </si>
  <si>
    <t>CEWE STIFTUNG KGAA  O.N.</t>
  </si>
  <si>
    <t>C3RY</t>
  </si>
  <si>
    <t>CHERRY SE</t>
  </si>
  <si>
    <t xml:space="preserve">Communications Technology </t>
  </si>
  <si>
    <t>DE000CBK1001</t>
  </si>
  <si>
    <t>CBK</t>
  </si>
  <si>
    <t>COMMERZBANK AG</t>
  </si>
  <si>
    <t xml:space="preserve">Diversified Financial </t>
  </si>
  <si>
    <t>DE0005439004</t>
  </si>
  <si>
    <t>CON</t>
  </si>
  <si>
    <t>CONTINENTAL AG O.N.</t>
  </si>
  <si>
    <t>Household Appliances &amp; Housewares</t>
  </si>
  <si>
    <t>DE0006062144</t>
  </si>
  <si>
    <t>1COV</t>
  </si>
  <si>
    <t>COVESTRO AG  O.N.</t>
  </si>
  <si>
    <t>Chemicals, Commodity</t>
  </si>
  <si>
    <t>Re-Insurance</t>
  </si>
  <si>
    <t>DE0005470306</t>
  </si>
  <si>
    <t>EVD</t>
  </si>
  <si>
    <t>CTS EVENTIM KGAA</t>
  </si>
  <si>
    <t>Retail, Food &amp; Drug</t>
  </si>
  <si>
    <t>DE000DTR0CK8</t>
  </si>
  <si>
    <t>DTG </t>
  </si>
  <si>
    <t>DAIMLER TRUCK HOLDING AG</t>
  </si>
  <si>
    <t>Construction &amp; Engineering</t>
  </si>
  <si>
    <t>DE0005498901</t>
  </si>
  <si>
    <t>DAM</t>
  </si>
  <si>
    <t>DATA MODUL AG O.N.</t>
  </si>
  <si>
    <t>Industrial, Machinery</t>
  </si>
  <si>
    <t>DE000A2E4K43</t>
  </si>
  <si>
    <t>DHER</t>
  </si>
  <si>
    <t>DELIVERY HERO SE NA O.N.</t>
  </si>
  <si>
    <t xml:space="preserve">IT-Services </t>
  </si>
  <si>
    <t>DE0005146807</t>
  </si>
  <si>
    <t>DEX</t>
  </si>
  <si>
    <t>DELTICOM AG  NA O.N.</t>
  </si>
  <si>
    <t>Retail, Multiline</t>
  </si>
  <si>
    <t>DE000A0XFSF0</t>
  </si>
  <si>
    <t>DMRE</t>
  </si>
  <si>
    <t>DEMIRE DEUTSCHE MITTELSTAND REAL ESTATE AG</t>
  </si>
  <si>
    <t>Airlines</t>
  </si>
  <si>
    <t>DE000A2GS5D8</t>
  </si>
  <si>
    <t>DMP</t>
  </si>
  <si>
    <t>DERMAPHARM HOLDING INH O.N.</t>
  </si>
  <si>
    <t>Wireless Telecommunication</t>
  </si>
  <si>
    <t>DE0005140008</t>
  </si>
  <si>
    <t>DBK</t>
  </si>
  <si>
    <t>DEUTSCHE BANK AG NA O.N.</t>
  </si>
  <si>
    <t>DE0005810055</t>
  </si>
  <si>
    <t>DB1</t>
  </si>
  <si>
    <t>DEUTSCHE BOERSE NA O.N.</t>
  </si>
  <si>
    <t>Broadcasting</t>
  </si>
  <si>
    <t>DE0007480204</t>
  </si>
  <si>
    <t>DEQ</t>
  </si>
  <si>
    <t xml:space="preserve">Advanced Industrial Equipment </t>
  </si>
  <si>
    <t>DE0005552004</t>
  </si>
  <si>
    <t>DHL</t>
  </si>
  <si>
    <t>DEUTSCHE POST AG NA O.N.</t>
  </si>
  <si>
    <t>Logistics</t>
  </si>
  <si>
    <t>DE0006305006</t>
  </si>
  <si>
    <t>DEZ</t>
  </si>
  <si>
    <t>DEUTZ AG O.N.</t>
  </si>
  <si>
    <t>IT- Services</t>
  </si>
  <si>
    <t>DE0005878003</t>
  </si>
  <si>
    <t>GIL</t>
  </si>
  <si>
    <t>DMG MORI AG O.N.</t>
  </si>
  <si>
    <t>Food</t>
  </si>
  <si>
    <t>DE000BEAU1Y4</t>
  </si>
  <si>
    <t>DOU</t>
  </si>
  <si>
    <t>DOUGLAS AG</t>
  </si>
  <si>
    <t>Forest &amp; Paper Products</t>
  </si>
  <si>
    <t>DE0005550602</t>
  </si>
  <si>
    <t>DRW8</t>
  </si>
  <si>
    <t>DRAEGERWERK ST.A.O.N.</t>
  </si>
  <si>
    <t>Retail, Catalog</t>
  </si>
  <si>
    <t>DE0005550636</t>
  </si>
  <si>
    <t>DRW3</t>
  </si>
  <si>
    <t>DRAEGERWERK VZO O.N.</t>
  </si>
  <si>
    <t>DE000A1TNUT7</t>
  </si>
  <si>
    <t>DBAN</t>
  </si>
  <si>
    <t>DT.BETEILIG.AG NA O.N.</t>
  </si>
  <si>
    <t>Private Equity &amp; Venture Capital</t>
  </si>
  <si>
    <t xml:space="preserve">Leisure, Goods &amp; Services </t>
  </si>
  <si>
    <t>DE000A14KRD3</t>
  </si>
  <si>
    <t>DKG</t>
  </si>
  <si>
    <t>Retail,Internet</t>
  </si>
  <si>
    <t>DE0008019001</t>
  </si>
  <si>
    <t>PBB</t>
  </si>
  <si>
    <t>DT.PFANDBRIEFBK AG</t>
  </si>
  <si>
    <t>DE0005557508</t>
  </si>
  <si>
    <t>DTE</t>
  </si>
  <si>
    <t>DT.TELEKOM AG NA</t>
  </si>
  <si>
    <t>DE0005565204</t>
  </si>
  <si>
    <t>DUE</t>
  </si>
  <si>
    <t>DUERR AG O.N.</t>
  </si>
  <si>
    <t>DE000DWS1007</t>
  </si>
  <si>
    <t>DWS</t>
  </si>
  <si>
    <t>DWS GROUP GMBH+CO.KGAA ON</t>
  </si>
  <si>
    <t>DE000ENAG999</t>
  </si>
  <si>
    <t>EOAN</t>
  </si>
  <si>
    <t>E.ON SE NA O.N.</t>
  </si>
  <si>
    <t>DE0005659700</t>
  </si>
  <si>
    <t>EUZ</t>
  </si>
  <si>
    <t>ECKERT+ZIEGLER SE O.N.</t>
  </si>
  <si>
    <t>DE0005854343</t>
  </si>
  <si>
    <t>E4C</t>
  </si>
  <si>
    <t>ECOTEL COMMUNICATION AG</t>
  </si>
  <si>
    <t>CH0303692047</t>
  </si>
  <si>
    <t>ED4</t>
  </si>
  <si>
    <t>EDAG ENGINEERING G.SF-,04</t>
  </si>
  <si>
    <t>DE000A40ESU3</t>
  </si>
  <si>
    <t>EIN3</t>
  </si>
  <si>
    <t>EINHELL GERMANY VZO O.N.</t>
  </si>
  <si>
    <t>LU2818110020</t>
  </si>
  <si>
    <t>OT8 </t>
  </si>
  <si>
    <t>Eleving Group S.A.</t>
  </si>
  <si>
    <t>Luxemburg</t>
  </si>
  <si>
    <t>DE0005677108</t>
  </si>
  <si>
    <t>ELG</t>
  </si>
  <si>
    <t>ELMOS SEMICONDUCTOR INH O.N.</t>
  </si>
  <si>
    <t>DE0007856023</t>
  </si>
  <si>
    <t>ZIL2</t>
  </si>
  <si>
    <t>ELRINGKLINGER AG NA O.N.</t>
  </si>
  <si>
    <t>DE000A11Q059</t>
  </si>
  <si>
    <t>ELUMEO SE</t>
  </si>
  <si>
    <t>DE000EVNK013</t>
  </si>
  <si>
    <t>EVK</t>
  </si>
  <si>
    <t>EVONIK INDUSTRIES AG NA O.N.</t>
  </si>
  <si>
    <t>DE0005664809</t>
  </si>
  <si>
    <t>EVT</t>
  </si>
  <si>
    <t>EVOTEC SE  INH O.N.</t>
  </si>
  <si>
    <t>AT0000785407</t>
  </si>
  <si>
    <t>FAA</t>
  </si>
  <si>
    <t>FABASOFT AG</t>
  </si>
  <si>
    <t>DE000A0BL849</t>
  </si>
  <si>
    <t>V3V</t>
  </si>
  <si>
    <t>FAMICORD AG</t>
  </si>
  <si>
    <t>Healthcare</t>
  </si>
  <si>
    <t>DE0005772206</t>
  </si>
  <si>
    <t>FIE</t>
  </si>
  <si>
    <t>FIELMANN AG O.N.</t>
  </si>
  <si>
    <t>DE0007201907</t>
  </si>
  <si>
    <t>SIS</t>
  </si>
  <si>
    <t>FIRST SENSOR AG O.N.</t>
  </si>
  <si>
    <t>DE000FTG1111</t>
  </si>
  <si>
    <t>FTK</t>
  </si>
  <si>
    <t>FLATEXDEGIRO SE</t>
  </si>
  <si>
    <t>DE000A1EWVY8</t>
  </si>
  <si>
    <t>FYB</t>
  </si>
  <si>
    <t>FORMYCON AG</t>
  </si>
  <si>
    <t>DE0005774103</t>
  </si>
  <si>
    <t>FEV</t>
  </si>
  <si>
    <t>FORTEC ELEKTRO. O.N.</t>
  </si>
  <si>
    <t>DE0005773303</t>
  </si>
  <si>
    <t>FRA</t>
  </si>
  <si>
    <t>FRAPORT AG</t>
  </si>
  <si>
    <t>DE000A0Z2ZZ5</t>
  </si>
  <si>
    <t>FNTN</t>
  </si>
  <si>
    <t>FREENET AG NA O.N.</t>
  </si>
  <si>
    <t>DE0005785802</t>
  </si>
  <si>
    <t>FME</t>
  </si>
  <si>
    <t>FRESENIUS MEDICAL CARE AG O.N.</t>
  </si>
  <si>
    <t>FRE</t>
  </si>
  <si>
    <t>FRESENIUS SE+CO.KGAA O.N.</t>
  </si>
  <si>
    <t>DE000A255F11</t>
  </si>
  <si>
    <t>VH2</t>
  </si>
  <si>
    <t>FRIEDRICH VORWERK GROUP SE</t>
  </si>
  <si>
    <t>DE000A3E5D56</t>
  </si>
  <si>
    <t>FPE</t>
  </si>
  <si>
    <t>FUCHS SE O.N.</t>
  </si>
  <si>
    <t>DE000A3E5D64</t>
  </si>
  <si>
    <t>FPE3</t>
  </si>
  <si>
    <t>FUCHS SE VZO O.N.</t>
  </si>
  <si>
    <t>DE000A0JJTG7</t>
  </si>
  <si>
    <t>GTY</t>
  </si>
  <si>
    <t>GATEWAY R.EST.AG O.N.</t>
  </si>
  <si>
    <t>DE0006602006</t>
  </si>
  <si>
    <t>G1A</t>
  </si>
  <si>
    <t>GEA GROUP AG</t>
  </si>
  <si>
    <t>DE000A0LD6E6</t>
  </si>
  <si>
    <t>GXI</t>
  </si>
  <si>
    <t>GERRESHEIMER AG</t>
  </si>
  <si>
    <t>DE000A1K0201</t>
  </si>
  <si>
    <t>GSC1</t>
  </si>
  <si>
    <t>GESCO SE NA O.N.</t>
  </si>
  <si>
    <t>DE0005800601</t>
  </si>
  <si>
    <t>GFT</t>
  </si>
  <si>
    <t>GFT TECHNOLOGIES SE</t>
  </si>
  <si>
    <t>LU2010095458</t>
  </si>
  <si>
    <t>GFG</t>
  </si>
  <si>
    <t>GLOBAL FASHION GRP EO-,01</t>
  </si>
  <si>
    <t>DE0005895403</t>
  </si>
  <si>
    <t>GMM</t>
  </si>
  <si>
    <t>GRAMMER AG O.N.</t>
  </si>
  <si>
    <t>LU0775917882</t>
  </si>
  <si>
    <t>GYC</t>
  </si>
  <si>
    <t>GRAND CITY PROPERT.EO-,10</t>
  </si>
  <si>
    <t>DE000A161N30</t>
  </si>
  <si>
    <t>GLJ</t>
  </si>
  <si>
    <t>GRENKE AG NA O.N.</t>
  </si>
  <si>
    <t>DE000A2E4T77</t>
  </si>
  <si>
    <t>2HRA</t>
  </si>
  <si>
    <t>H+R KGAA  INH. O.N.</t>
  </si>
  <si>
    <t>LU0472835155</t>
  </si>
  <si>
    <t>H2A</t>
  </si>
  <si>
    <t>H2APEX GROUP SCA</t>
  </si>
  <si>
    <t>CNE1000031C1</t>
  </si>
  <si>
    <t>690D</t>
  </si>
  <si>
    <t>HAIER SMART HOME CO.D YC1</t>
  </si>
  <si>
    <t>China</t>
  </si>
  <si>
    <t>DE000A3H2333</t>
  </si>
  <si>
    <t>HABA</t>
  </si>
  <si>
    <t>HAMBORNER REIT AG O.N.</t>
  </si>
  <si>
    <t>DE000A0S8488</t>
  </si>
  <si>
    <t>HHFA</t>
  </si>
  <si>
    <t>HAMBURGER HAFEN UND LOGISTIK A-SP NA</t>
  </si>
  <si>
    <t>DE0008402215</t>
  </si>
  <si>
    <t>HNR1</t>
  </si>
  <si>
    <t>HANNOVER RUECK SE NA O.N.</t>
  </si>
  <si>
    <t>DE000HLAG475</t>
  </si>
  <si>
    <t>HLAG</t>
  </si>
  <si>
    <t>HAPAG-LLOYD AG NA O.N.</t>
  </si>
  <si>
    <t>DE0006042708</t>
  </si>
  <si>
    <t>HAW</t>
  </si>
  <si>
    <t>HAWESKO HOLDING SE</t>
  </si>
  <si>
    <t>DE0006047004</t>
  </si>
  <si>
    <t>HEI</t>
  </si>
  <si>
    <t>HEIDELBERG MATERIALS AG O.N.</t>
  </si>
  <si>
    <t>Building Materials</t>
  </si>
  <si>
    <t>DE000A11QVV0</t>
  </si>
  <si>
    <t>HPHA</t>
  </si>
  <si>
    <t>HEIDELBERG PHARMA AG O.N.</t>
  </si>
  <si>
    <t>DE0007314007</t>
  </si>
  <si>
    <t>HDD</t>
  </si>
  <si>
    <t>HEIDELBERGER DRUCKMASCHINEN AG .O.N.</t>
  </si>
  <si>
    <t>DE000A13SX22</t>
  </si>
  <si>
    <t>HLE</t>
  </si>
  <si>
    <t>HELLA GMBH+CO.KGAA</t>
  </si>
  <si>
    <t>DE000A161408</t>
  </si>
  <si>
    <t>HFG</t>
  </si>
  <si>
    <t>HELLOFRESH SE  INH O.N.</t>
  </si>
  <si>
    <t>DE0006048408</t>
  </si>
  <si>
    <t>HEN</t>
  </si>
  <si>
    <t>HENKEL AG+CO.KGAA ST O.N.</t>
  </si>
  <si>
    <t>DE0006048432</t>
  </si>
  <si>
    <t>HEN3</t>
  </si>
  <si>
    <t>HENKEL AG+CO.KGAA VZO</t>
  </si>
  <si>
    <t>DE000HAG0005</t>
  </si>
  <si>
    <t>HAG</t>
  </si>
  <si>
    <t>HENSOLDT AG NA O.N.</t>
  </si>
  <si>
    <t>DE000A3CMGN3</t>
  </si>
  <si>
    <t>A3CMGN</t>
  </si>
  <si>
    <t>HGEARS AG</t>
  </si>
  <si>
    <t>CH0006539198</t>
  </si>
  <si>
    <t>HLG</t>
  </si>
  <si>
    <t>HIGHLIGHT COMMUNICATIONS AG INH.SF 1</t>
  </si>
  <si>
    <t>DE0006070006</t>
  </si>
  <si>
    <t>HOT</t>
  </si>
  <si>
    <t>HOCHTIEF AG</t>
  </si>
  <si>
    <t>DE0005157101</t>
  </si>
  <si>
    <t>HNL</t>
  </si>
  <si>
    <t>HOENLE AG</t>
  </si>
  <si>
    <t>LU2290523658</t>
  </si>
  <si>
    <t>HTG</t>
  </si>
  <si>
    <t>HOMETOGO SE</t>
  </si>
  <si>
    <t>DE0006083405</t>
  </si>
  <si>
    <t>HBH</t>
  </si>
  <si>
    <t>HORNBACH HOLDING ST O.N.</t>
  </si>
  <si>
    <t>DE000A1PHFF7</t>
  </si>
  <si>
    <t>BOSS</t>
  </si>
  <si>
    <t>HUGO BOSS AG NA O.N.</t>
  </si>
  <si>
    <t>DE0005493365</t>
  </si>
  <si>
    <t>HYQ</t>
  </si>
  <si>
    <t>HYPOPORT SE  NA O.N.</t>
  </si>
  <si>
    <t>DE0006200108</t>
  </si>
  <si>
    <t>INH</t>
  </si>
  <si>
    <t>INDUS HOLDING AG</t>
  </si>
  <si>
    <t>DE0006231004</t>
  </si>
  <si>
    <t>IFX</t>
  </si>
  <si>
    <t>INFINEON TECH.AG NA O.N.</t>
  </si>
  <si>
    <t>DE0005759807</t>
  </si>
  <si>
    <t>IXX</t>
  </si>
  <si>
    <t>INIT INNOVATION O.N.</t>
  </si>
  <si>
    <t>DE000A2NBX80</t>
  </si>
  <si>
    <t>INS</t>
  </si>
  <si>
    <t>INSTONE REAL ESTATE GROUP SE</t>
  </si>
  <si>
    <t>DE000A254211</t>
  </si>
  <si>
    <t>ISH2</t>
  </si>
  <si>
    <t>INTERSHOP COMMUNICATIONS INH O.N.</t>
  </si>
  <si>
    <t>DE0005874846</t>
  </si>
  <si>
    <t>IS7</t>
  </si>
  <si>
    <t>INTICA SYSTEMS SE</t>
  </si>
  <si>
    <t>DE000A3E00M1</t>
  </si>
  <si>
    <t>IOS</t>
  </si>
  <si>
    <t>IONOS GROUP SE NA O.N.</t>
  </si>
  <si>
    <t>Internet</t>
  </si>
  <si>
    <t>DE0007448508</t>
  </si>
  <si>
    <t>IVU</t>
  </si>
  <si>
    <t>IVU TRAFFIC TECHN.AG O.N.</t>
  </si>
  <si>
    <t>DE000A2NB601</t>
  </si>
  <si>
    <t>JEN</t>
  </si>
  <si>
    <t>JENOPTIK AG  NA O.N.</t>
  </si>
  <si>
    <t>DE000JST4000</t>
  </si>
  <si>
    <t>JST</t>
  </si>
  <si>
    <t>JOST WERKE SE INH.   O.N.</t>
  </si>
  <si>
    <t>DE0006219934</t>
  </si>
  <si>
    <t>JUN3</t>
  </si>
  <si>
    <t>JUNGHEINRICH AG O.N.VZO</t>
  </si>
  <si>
    <t>DE000KSAG888</t>
  </si>
  <si>
    <t>SDF</t>
  </si>
  <si>
    <t>K+S AG NA O.N.</t>
  </si>
  <si>
    <t>DE000KGX8881</t>
  </si>
  <si>
    <t>KGX</t>
  </si>
  <si>
    <t>KION GROUP AG</t>
  </si>
  <si>
    <t>DE000A2YN504</t>
  </si>
  <si>
    <t>KTA</t>
  </si>
  <si>
    <t>KNAUS TABBERT AG NA O.N.</t>
  </si>
  <si>
    <t>DE000KBX1006</t>
  </si>
  <si>
    <t>KBX</t>
  </si>
  <si>
    <t>KNORR-BREMSE AG  INH O.N.</t>
  </si>
  <si>
    <t>DE0007193500</t>
  </si>
  <si>
    <t>SKB</t>
  </si>
  <si>
    <t>KOENIG + BAUER AG ST O.N.</t>
  </si>
  <si>
    <t>AT0000A0E9W5</t>
  </si>
  <si>
    <t>KTN</t>
  </si>
  <si>
    <t>KONTRON AG O.N</t>
  </si>
  <si>
    <t>DE0006335003</t>
  </si>
  <si>
    <t>KRN</t>
  </si>
  <si>
    <t>KRONES AG O.N.</t>
  </si>
  <si>
    <t>DE0006292006</t>
  </si>
  <si>
    <t>KSB</t>
  </si>
  <si>
    <t>KSB SE+CO.KGAA  ST O.N.</t>
  </si>
  <si>
    <t xml:space="preserve">Industrial Machinery </t>
  </si>
  <si>
    <t>DE0006292030</t>
  </si>
  <si>
    <t>KSB3</t>
  </si>
  <si>
    <t>KSB SE+CO.KGAA VZO O.N.</t>
  </si>
  <si>
    <t>DE0007074007</t>
  </si>
  <si>
    <t>KWS</t>
  </si>
  <si>
    <t>KWS SAAT KGAA  INH O.N.</t>
  </si>
  <si>
    <t>DE0005470405</t>
  </si>
  <si>
    <t>LXS</t>
  </si>
  <si>
    <t>LANXESS AG</t>
  </si>
  <si>
    <t>DE000LEG1110</t>
  </si>
  <si>
    <t>LEG</t>
  </si>
  <si>
    <t>LEG IMMOBILIEN SE</t>
  </si>
  <si>
    <t>DE0006464506</t>
  </si>
  <si>
    <t>LEI</t>
  </si>
  <si>
    <t>LEIFHEIT AG O.N.</t>
  </si>
  <si>
    <t>LU1618151879</t>
  </si>
  <si>
    <t>TGHN</t>
  </si>
  <si>
    <t>LOGWIN AG NAM. O.N.</t>
  </si>
  <si>
    <t>DE0006450000</t>
  </si>
  <si>
    <t>LPK</t>
  </si>
  <si>
    <t>LPKF LASER+ELECTRONICS SE</t>
  </si>
  <si>
    <t>DE0008232125</t>
  </si>
  <si>
    <t>LHA</t>
  </si>
  <si>
    <t>LUFTHANSA AG VNA O.N.</t>
  </si>
  <si>
    <t>DE0005492938</t>
  </si>
  <si>
    <t>MZX</t>
  </si>
  <si>
    <t>MASTERFLEX O.N.</t>
  </si>
  <si>
    <t>DE000A2DA588</t>
  </si>
  <si>
    <t>MXHN</t>
  </si>
  <si>
    <t>MAX AUTOMATION SE NA O.N.</t>
  </si>
  <si>
    <t>DE000A0ETBQ4</t>
  </si>
  <si>
    <t>MBB</t>
  </si>
  <si>
    <t>MBB SE O.N.</t>
  </si>
  <si>
    <t>DE0006595101</t>
  </si>
  <si>
    <t>MED</t>
  </si>
  <si>
    <t>MEDICLIN AG</t>
  </si>
  <si>
    <t>DE000A1MMCC8</t>
  </si>
  <si>
    <t>ILM1</t>
  </si>
  <si>
    <t>MEDIOS AG  O.N.</t>
  </si>
  <si>
    <t>Pharmatceuticals</t>
  </si>
  <si>
    <t>DE0007100000</t>
  </si>
  <si>
    <t>MBG</t>
  </si>
  <si>
    <t>MERCEDES BENZ GROUP AG</t>
  </si>
  <si>
    <t>DE0006599905</t>
  </si>
  <si>
    <t>MRK</t>
  </si>
  <si>
    <t>MERCK KGAA O.N.</t>
  </si>
  <si>
    <t>DE000A3CSAE2</t>
  </si>
  <si>
    <t>MRX</t>
  </si>
  <si>
    <t>MISTER SPEX SE</t>
  </si>
  <si>
    <t>DE0006569908</t>
  </si>
  <si>
    <t>MLP</t>
  </si>
  <si>
    <t>MLP SE  INH. O.N.</t>
  </si>
  <si>
    <t>DE000A0D9PT0</t>
  </si>
  <si>
    <t>MTX</t>
  </si>
  <si>
    <t>MTU AERO ENGINES NA O.N.</t>
  </si>
  <si>
    <t>DE0008430026</t>
  </si>
  <si>
    <t>MUV2</t>
  </si>
  <si>
    <t>MUENCH.RUECKVERSICHERUNGS GESELLSCHAFT.VNA O.N.</t>
  </si>
  <si>
    <t>CH1398992755</t>
  </si>
  <si>
    <t>MULT</t>
  </si>
  <si>
    <t>Multitude AG</t>
  </si>
  <si>
    <t>DE000A2NB650</t>
  </si>
  <si>
    <t>MUX</t>
  </si>
  <si>
    <t>MUTARES KGAA  NA O.N.</t>
  </si>
  <si>
    <t>DE000A0H52F5</t>
  </si>
  <si>
    <t>MVV1</t>
  </si>
  <si>
    <t>MVV ENERGIE AG NA O.N.</t>
  </si>
  <si>
    <t>DE000A3H2200</t>
  </si>
  <si>
    <t>NA9</t>
  </si>
  <si>
    <t>NAGARRO SE  NA O.N.</t>
  </si>
  <si>
    <t>DE0006452907</t>
  </si>
  <si>
    <t>NEM</t>
  </si>
  <si>
    <t>NEMETSCHEK SE O.N.</t>
  </si>
  <si>
    <t>DE000A0N4N52</t>
  </si>
  <si>
    <t>NFN</t>
  </si>
  <si>
    <t>NFON AG  INH O.N.</t>
  </si>
  <si>
    <t>DE000A0D6554</t>
  </si>
  <si>
    <t>NDX1</t>
  </si>
  <si>
    <t>NORDEX SE O.N.</t>
  </si>
  <si>
    <t>DE000A1H8BV3</t>
  </si>
  <si>
    <t>NOEJ</t>
  </si>
  <si>
    <t>NORMA GROUP SE NA O.N.</t>
  </si>
  <si>
    <t>LU2356314745</t>
  </si>
  <si>
    <t>NVM</t>
  </si>
  <si>
    <t>NOVEM GROUP S.A.</t>
  </si>
  <si>
    <t>DE0005936124</t>
  </si>
  <si>
    <t>OHB</t>
  </si>
  <si>
    <t>OHB SE   O.N.</t>
  </si>
  <si>
    <t>DE000BCK2223</t>
  </si>
  <si>
    <t>OBCK</t>
  </si>
  <si>
    <t>Ottobock SE &amp; Co. KGaA</t>
  </si>
  <si>
    <t>Medical Equipment</t>
  </si>
  <si>
    <t>DE0006286560</t>
  </si>
  <si>
    <t>O4B</t>
  </si>
  <si>
    <t>OVB HOLDING AG</t>
  </si>
  <si>
    <t>DE0005558696</t>
  </si>
  <si>
    <t>PARAGON KGAA  INH O.N.</t>
  </si>
  <si>
    <t>DE000PAT1AG3</t>
  </si>
  <si>
    <t>PAT</t>
  </si>
  <si>
    <t>PATRIZIA SE NA ON</t>
  </si>
  <si>
    <t>DE000A40AEG0</t>
  </si>
  <si>
    <t>PTP </t>
  </si>
  <si>
    <t>Pentixapharm Holding AG</t>
  </si>
  <si>
    <t>DE000A0JBPG2</t>
  </si>
  <si>
    <t>PNE3</t>
  </si>
  <si>
    <t>PNE AG  NA O.N.</t>
  </si>
  <si>
    <t>DE000PAG9113</t>
  </si>
  <si>
    <t>P911</t>
  </si>
  <si>
    <t>Porsche AG Vz</t>
  </si>
  <si>
    <t>DE0006223407</t>
  </si>
  <si>
    <t>PCZ</t>
  </si>
  <si>
    <t>PROCREDIT HOLDING AG NA EO 5</t>
  </si>
  <si>
    <t>DE000PSM7770</t>
  </si>
  <si>
    <t>PSM</t>
  </si>
  <si>
    <t>PROSIEBENSAT.1 MEDIA SE  NA O.N.</t>
  </si>
  <si>
    <t>DE000A0Z1JH9</t>
  </si>
  <si>
    <t>PSAN</t>
  </si>
  <si>
    <t>PSI SOFTWARE SE</t>
  </si>
  <si>
    <t>DE0006969603</t>
  </si>
  <si>
    <t>PUM</t>
  </si>
  <si>
    <t>PUMA SE</t>
  </si>
  <si>
    <t>DE0007461006</t>
  </si>
  <si>
    <t>TPE</t>
  </si>
  <si>
    <t>PVA TEPLA AG O.N.</t>
  </si>
  <si>
    <t>DE0006968001</t>
  </si>
  <si>
    <t>PWO</t>
  </si>
  <si>
    <t>PWO AG</t>
  </si>
  <si>
    <t>DE0005137004</t>
  </si>
  <si>
    <t>QSC</t>
  </si>
  <si>
    <t>Q.BEYOND AG NA O.N.</t>
  </si>
  <si>
    <t>NL0015002SN0</t>
  </si>
  <si>
    <t>QIA</t>
  </si>
  <si>
    <t>QIAGEN NV         EO -,01</t>
  </si>
  <si>
    <t>DE000A1PHBB5</t>
  </si>
  <si>
    <t>RSL2</t>
  </si>
  <si>
    <t>R. STAHL AG NA O.N.</t>
  </si>
  <si>
    <t>DE0007010803</t>
  </si>
  <si>
    <t>RAA</t>
  </si>
  <si>
    <t>RATIONAL AG</t>
  </si>
  <si>
    <t>NL0012044747</t>
  </si>
  <si>
    <t>RDC</t>
  </si>
  <si>
    <t>REDCARE PHARMACY N.V.</t>
  </si>
  <si>
    <t>DE000RENK730</t>
  </si>
  <si>
    <t>R3NK</t>
  </si>
  <si>
    <t>RENK GROUP AG</t>
  </si>
  <si>
    <t>DE0007030009</t>
  </si>
  <si>
    <t>RHM</t>
  </si>
  <si>
    <t>RHEINMETALL AG</t>
  </si>
  <si>
    <t>DE0007042301</t>
  </si>
  <si>
    <t>RHK</t>
  </si>
  <si>
    <t>RHOEN-KLINIKUM O.N.</t>
  </si>
  <si>
    <t>LU0061462528</t>
  </si>
  <si>
    <t>RRTL</t>
  </si>
  <si>
    <t>RTL GROUP</t>
  </si>
  <si>
    <t>DE0007037129</t>
  </si>
  <si>
    <t>RWE</t>
  </si>
  <si>
    <t>RWE AG   INH O.N.</t>
  </si>
  <si>
    <t>DE000SAFH001</t>
  </si>
  <si>
    <t>SFQ</t>
  </si>
  <si>
    <t>SAF HOLLAND SE  INH EO 1</t>
  </si>
  <si>
    <t>DE0006202005</t>
  </si>
  <si>
    <t>SZG</t>
  </si>
  <si>
    <t>SALZGITTER AG O.N.</t>
  </si>
  <si>
    <t>DE0007164600</t>
  </si>
  <si>
    <t>SAP</t>
  </si>
  <si>
    <t>SAP SE O.N.</t>
  </si>
  <si>
    <t>DE0007165607</t>
  </si>
  <si>
    <t>SRT</t>
  </si>
  <si>
    <t>SARTORIUS AG O.N.</t>
  </si>
  <si>
    <t>DE0007165631</t>
  </si>
  <si>
    <t>SRT3</t>
  </si>
  <si>
    <t>SARTORIUS AG VZO O.N.</t>
  </si>
  <si>
    <t>DE000SHA0100</t>
  </si>
  <si>
    <t>SHA</t>
  </si>
  <si>
    <t>SCHAEFFLER AG NA O.N.</t>
  </si>
  <si>
    <t>DE000A3ENQ51</t>
  </si>
  <si>
    <t>1SXP</t>
  </si>
  <si>
    <t xml:space="preserve">SCHOTT Pharma AG &amp; Co. KGaA </t>
  </si>
  <si>
    <t>HealthCare</t>
  </si>
  <si>
    <t>DE000A12DM80</t>
  </si>
  <si>
    <t>G24</t>
  </si>
  <si>
    <t>SCOUT24 AG NA O.N.</t>
  </si>
  <si>
    <t>DE0007276503</t>
  </si>
  <si>
    <t>YSN</t>
  </si>
  <si>
    <t>SECUNET SECURITY AG O.N.</t>
  </si>
  <si>
    <t>DE000A2G8X31</t>
  </si>
  <si>
    <t>SJJ</t>
  </si>
  <si>
    <t>SERVICEWARE SE  INH O.N.</t>
  </si>
  <si>
    <t>DE0007568578</t>
  </si>
  <si>
    <t>F3C</t>
  </si>
  <si>
    <t>SFC ENERGY AG</t>
  </si>
  <si>
    <t>DE0007235301</t>
  </si>
  <si>
    <t>SGL</t>
  </si>
  <si>
    <t>SGL CARBON SE O.N.</t>
  </si>
  <si>
    <t>BG1100003166</t>
  </si>
  <si>
    <t>SLYG </t>
  </si>
  <si>
    <t>SHELLY GROUP SE</t>
  </si>
  <si>
    <t>Bulgaria</t>
  </si>
  <si>
    <t>DE0007236101</t>
  </si>
  <si>
    <t>SIE</t>
  </si>
  <si>
    <t>SIEMENS AG  NA O.N.</t>
  </si>
  <si>
    <t>DE000ENER6Y0</t>
  </si>
  <si>
    <t>ENR</t>
  </si>
  <si>
    <t>SIEMENS ENERGY AG NA O.N.</t>
  </si>
  <si>
    <t>DE000SHL1006</t>
  </si>
  <si>
    <t>SHL</t>
  </si>
  <si>
    <t>SIEMENS HEALTH.AG NA O.N.</t>
  </si>
  <si>
    <t>DE000WAF3001</t>
  </si>
  <si>
    <t>WAF</t>
  </si>
  <si>
    <t>SILTRONIC AG NA O.N.</t>
  </si>
  <si>
    <t>DE000A1681X5</t>
  </si>
  <si>
    <t>SNG</t>
  </si>
  <si>
    <t>SINGULUS TECHNOL. EO 1</t>
  </si>
  <si>
    <t>DE0007231326</t>
  </si>
  <si>
    <t>SIX2</t>
  </si>
  <si>
    <t>SIXT SE ST O.N.</t>
  </si>
  <si>
    <t>DE0007231334</t>
  </si>
  <si>
    <t>SIX3</t>
  </si>
  <si>
    <t>SIXT SE VZO O.N.</t>
  </si>
  <si>
    <t>DE000A0DJ6J9</t>
  </si>
  <si>
    <t>S92</t>
  </si>
  <si>
    <t>SMA SOLAR TECHNOL.AG</t>
  </si>
  <si>
    <t>DE000A3DRAE2</t>
  </si>
  <si>
    <t>S188</t>
  </si>
  <si>
    <t>SMT Scharf AG</t>
  </si>
  <si>
    <t>DE0007203705</t>
  </si>
  <si>
    <t>SHF</t>
  </si>
  <si>
    <t>SNP SCHNEIDER-NEUREITHER O.N.</t>
  </si>
  <si>
    <t>DE0005178008</t>
  </si>
  <si>
    <t>SYT</t>
  </si>
  <si>
    <t>SOFTING AG O.N.</t>
  </si>
  <si>
    <t>DE000SPG1003</t>
  </si>
  <si>
    <t xml:space="preserve">SPG </t>
  </si>
  <si>
    <t>Springer Nature AG &amp; Co. KGaA</t>
  </si>
  <si>
    <t>DE000STAB1L8</t>
  </si>
  <si>
    <t>STM</t>
  </si>
  <si>
    <t>STABILUS SE INH. EO-,01</t>
  </si>
  <si>
    <t>DE000STRA555</t>
  </si>
  <si>
    <t>SBS</t>
  </si>
  <si>
    <t>STRATEC SE  NA O.N.</t>
  </si>
  <si>
    <t>DE0007493991</t>
  </si>
  <si>
    <t>SAX</t>
  </si>
  <si>
    <t>STROEER SE + CO. KGAA</t>
  </si>
  <si>
    <t>DE0007297004</t>
  </si>
  <si>
    <t>SZU</t>
  </si>
  <si>
    <t>SUEDZUCKER AG  O.N.</t>
  </si>
  <si>
    <t>DE0005176903</t>
  </si>
  <si>
    <t>SUR</t>
  </si>
  <si>
    <t>SURTECO GROUP SE INH O.N.</t>
  </si>
  <si>
    <t>DE000A1K0235</t>
  </si>
  <si>
    <t>SMHN</t>
  </si>
  <si>
    <t>SUSS MicroTec SE</t>
  </si>
  <si>
    <t>DE000SYM9999</t>
  </si>
  <si>
    <t>SY1</t>
  </si>
  <si>
    <t>SYMRISE AG INH. O.N.</t>
  </si>
  <si>
    <t>DE0005104806</t>
  </si>
  <si>
    <t>SYZ</t>
  </si>
  <si>
    <t>SYZYGY AG O.N.</t>
  </si>
  <si>
    <t>DE0008303504</t>
  </si>
  <si>
    <t>TEG</t>
  </si>
  <si>
    <t>TAG IMMOBILIEN AG</t>
  </si>
  <si>
    <t>DE0007446007</t>
  </si>
  <si>
    <t>TTK</t>
  </si>
  <si>
    <t>TAKKT AG O.N.</t>
  </si>
  <si>
    <t>DE000TLX1005</t>
  </si>
  <si>
    <t>TLX</t>
  </si>
  <si>
    <t>TALANX AG NA O.N.</t>
  </si>
  <si>
    <t>DE000A2YN900</t>
  </si>
  <si>
    <t>TMV</t>
  </si>
  <si>
    <t>TEAMVIEWER SE  INH O.N.</t>
  </si>
  <si>
    <t>DE000A0XYGA7</t>
  </si>
  <si>
    <t>TTR1</t>
  </si>
  <si>
    <t>TECHNOTRANS SE NA O.N.</t>
  </si>
  <si>
    <t>DE0007500001</t>
  </si>
  <si>
    <t>TKA</t>
  </si>
  <si>
    <t>THYSSENKRUPP AG O.N.</t>
  </si>
  <si>
    <t>DE000NCA0001</t>
  </si>
  <si>
    <t>NCH2 </t>
  </si>
  <si>
    <t>THYSSENKRUPP NUCERA AG &amp; KGAA</t>
  </si>
  <si>
    <t>DE000TKMS001</t>
  </si>
  <si>
    <t>TKMS</t>
  </si>
  <si>
    <t>TKMS AG + CO. KGAA O.N.</t>
  </si>
  <si>
    <t>LU2333563281</t>
  </si>
  <si>
    <t>TNIE</t>
  </si>
  <si>
    <t>TONIES SE</t>
  </si>
  <si>
    <t>DE000TRAT0N7</t>
  </si>
  <si>
    <t>8TRA</t>
  </si>
  <si>
    <t>TRATON SE   INH O.N.</t>
  </si>
  <si>
    <t>DE000TUAG505</t>
  </si>
  <si>
    <t>TUI1 </t>
  </si>
  <si>
    <t>TUI AG</t>
  </si>
  <si>
    <t>Leisure</t>
  </si>
  <si>
    <t>DE000UNSE026</t>
  </si>
  <si>
    <t>UN01</t>
  </si>
  <si>
    <t>UNIPER SE  NA O.N.</t>
  </si>
  <si>
    <t>DE0005489561</t>
  </si>
  <si>
    <t>ULC</t>
  </si>
  <si>
    <t>UNITED LABELS O.N.</t>
  </si>
  <si>
    <t>DE0005089031</t>
  </si>
  <si>
    <t>UTDI</t>
  </si>
  <si>
    <t>UTD.INTERNET AG NA</t>
  </si>
  <si>
    <t>DE000A0JL9W6</t>
  </si>
  <si>
    <t>VBK</t>
  </si>
  <si>
    <t>VERBIO SE ON</t>
  </si>
  <si>
    <t>DE0007657231</t>
  </si>
  <si>
    <t>VIB3</t>
  </si>
  <si>
    <t>VILLEROY + BOCH AG VZ</t>
  </si>
  <si>
    <t>DE0007846867</t>
  </si>
  <si>
    <t>V6C</t>
  </si>
  <si>
    <t>VISCOM SE</t>
  </si>
  <si>
    <t>DE0007664005</t>
  </si>
  <si>
    <t>VOW</t>
  </si>
  <si>
    <t>VOLKSWAGEN AG ST O.N.</t>
  </si>
  <si>
    <t>DE0007664039</t>
  </si>
  <si>
    <t>VOW3</t>
  </si>
  <si>
    <t>VOLKSWAGEN AG VZO O.N.</t>
  </si>
  <si>
    <t>DE000A2E4LE9</t>
  </si>
  <si>
    <t>VTAG</t>
  </si>
  <si>
    <t>Voltatron AG</t>
  </si>
  <si>
    <t>DE000A1ML7J1</t>
  </si>
  <si>
    <t>VNA</t>
  </si>
  <si>
    <t>VONOVIA SE NA O.N.</t>
  </si>
  <si>
    <t>DE0007667107</t>
  </si>
  <si>
    <t>VOS</t>
  </si>
  <si>
    <t>VOSSLOH AG O.N.</t>
  </si>
  <si>
    <t>AU0000066086</t>
  </si>
  <si>
    <t>VUL</t>
  </si>
  <si>
    <t>VULCAN ENERGY RESOURCES LIMITED</t>
  </si>
  <si>
    <t>Australia</t>
  </si>
  <si>
    <t>DE000WCH8881</t>
  </si>
  <si>
    <t>WCH</t>
  </si>
  <si>
    <t>WACKER CHEMIE AG O.N.</t>
  </si>
  <si>
    <t>DE000WACK012</t>
  </si>
  <si>
    <t>WAC</t>
  </si>
  <si>
    <t>WACKER NEUSON SE NA O.N.</t>
  </si>
  <si>
    <t>DE0007507501</t>
  </si>
  <si>
    <t>WSU</t>
  </si>
  <si>
    <t>WASHTEC AG O.N.</t>
  </si>
  <si>
    <t>DE000A2N4H07</t>
  </si>
  <si>
    <t>WEW</t>
  </si>
  <si>
    <t>WESTWING GROUP  INH. O.N.</t>
  </si>
  <si>
    <t>DE0008051004</t>
  </si>
  <si>
    <t>WUW</t>
  </si>
  <si>
    <t>WUESTENROT+WUERTTEMBERGISCHE AG O.N.</t>
  </si>
  <si>
    <t>DE0005932735</t>
  </si>
  <si>
    <t>YOC</t>
  </si>
  <si>
    <t>YOC AG O.N.</t>
  </si>
  <si>
    <t>DE000ZAL1111</t>
  </si>
  <si>
    <t>ZAL</t>
  </si>
  <si>
    <t>ZALANDO SE</t>
  </si>
  <si>
    <t>DE000ZEAL241</t>
  </si>
  <si>
    <t>TIMA</t>
  </si>
  <si>
    <t>ZEAL NETWORK SE NA O.N.</t>
  </si>
  <si>
    <t>Companies in General Standard</t>
  </si>
  <si>
    <t>DE000A3H3L44</t>
  </si>
  <si>
    <t>2INV</t>
  </si>
  <si>
    <t>2INVEST AG  NA O.N.</t>
  </si>
  <si>
    <t xml:space="preserve">FRANKFURT </t>
  </si>
  <si>
    <t>DE000A11QW68</t>
  </si>
  <si>
    <t>HRPK</t>
  </si>
  <si>
    <t>7C SOLARPARKEN AG  O.N.</t>
  </si>
  <si>
    <t>DE0006492903</t>
  </si>
  <si>
    <t>LUM</t>
  </si>
  <si>
    <t>A.I.S. AG</t>
  </si>
  <si>
    <t>DE000A1TNNN5</t>
  </si>
  <si>
    <t>ACWN</t>
  </si>
  <si>
    <t>A.S.CREATION TAPETEN NA</t>
  </si>
  <si>
    <t>DE000A3H2101</t>
  </si>
  <si>
    <t>AAQ1</t>
  </si>
  <si>
    <t>AAP IMPLANTATE AG</t>
  </si>
  <si>
    <t>DE000A40ZVK3</t>
  </si>
  <si>
    <t>A4Y0</t>
  </si>
  <si>
    <t>ACCENTRO REAL ESTATE AG  O.N.</t>
  </si>
  <si>
    <t>DE0005103006</t>
  </si>
  <si>
    <t>ADV</t>
  </si>
  <si>
    <t>ADTRAN NETWORKS SE O.N.</t>
  </si>
  <si>
    <t>DE0006569403</t>
  </si>
  <si>
    <t>ALG</t>
  </si>
  <si>
    <t>ALBIS LEASING AG O.N.</t>
  </si>
  <si>
    <t>DE000A2GS633</t>
  </si>
  <si>
    <t>AEIN</t>
  </si>
  <si>
    <t>ALLGEIER SE  NA O.N.</t>
  </si>
  <si>
    <t>DE000A31C3Y4</t>
  </si>
  <si>
    <t>AMA</t>
  </si>
  <si>
    <t>ALTECH ADVANCED MATERIALS NA O.N.</t>
  </si>
  <si>
    <t xml:space="preserve">Basic resources </t>
  </si>
  <si>
    <t>DE0001262152</t>
  </si>
  <si>
    <t>DTD2</t>
  </si>
  <si>
    <t>B+S BANKSYSTEME AG O.N.</t>
  </si>
  <si>
    <t>DE0005201602</t>
  </si>
  <si>
    <t>BEZ</t>
  </si>
  <si>
    <t>BERENTZEN-GRUPPE AG</t>
  </si>
  <si>
    <t>Beverages</t>
  </si>
  <si>
    <t>LU2859870326</t>
  </si>
  <si>
    <t>B1GR</t>
  </si>
  <si>
    <t>BigRep SE</t>
  </si>
  <si>
    <t>DE0005229504</t>
  </si>
  <si>
    <t>BIJ</t>
  </si>
  <si>
    <t>BIJOU BRIGITTE O.N.</t>
  </si>
  <si>
    <t>DE000HNC2059</t>
  </si>
  <si>
    <t>RTML</t>
  </si>
  <si>
    <t>CAMERIT AG</t>
  </si>
  <si>
    <t>DE000A2G9M17</t>
  </si>
  <si>
    <t>CAPSENSIXX AG  INH O.N.</t>
  </si>
  <si>
    <t>DE000A3E5C08</t>
  </si>
  <si>
    <t>CNW</t>
  </si>
  <si>
    <t>CO.DON AG   INH. O.N.</t>
  </si>
  <si>
    <t>LU1296758029</t>
  </si>
  <si>
    <t>CCAP</t>
  </si>
  <si>
    <t>CORESTATE CAPITAL HLDG</t>
  </si>
  <si>
    <t>LU0251710041</t>
  </si>
  <si>
    <t>O5G</t>
  </si>
  <si>
    <t>CPI PROPERTY GRP   EO-,10</t>
  </si>
  <si>
    <t>CSQ</t>
  </si>
  <si>
    <t>DE0008055021</t>
  </si>
  <si>
    <t>DRE2</t>
  </si>
  <si>
    <t>DEUTSCHE REAL ESTATE AG O.N.</t>
  </si>
  <si>
    <t>DE000A0HN5C6</t>
  </si>
  <si>
    <t>DWNI</t>
  </si>
  <si>
    <t>DEUTSCHE WOHNEN SE INH</t>
  </si>
  <si>
    <t xml:space="preserve">Clothing &amp; Footwear </t>
  </si>
  <si>
    <t>DE000A2AA204</t>
  </si>
  <si>
    <t>DFTK</t>
  </si>
  <si>
    <t>DF DEUTSCHE FORFAIT AG  NA O.N.</t>
  </si>
  <si>
    <t>DE0005580005</t>
  </si>
  <si>
    <t>DIE</t>
  </si>
  <si>
    <t>DIERIG HOLDING AG O.N.</t>
  </si>
  <si>
    <t>Electricity</t>
  </si>
  <si>
    <t>DE0005658009</t>
  </si>
  <si>
    <t>EIS</t>
  </si>
  <si>
    <t>EISEN- UND HUETTENWERKE</t>
  </si>
  <si>
    <t>DE000A255G02</t>
  </si>
  <si>
    <t>H2O</t>
  </si>
  <si>
    <t xml:space="preserve">ENAPTER AG INH O.N. </t>
  </si>
  <si>
    <t>DE0005220008</t>
  </si>
  <si>
    <t>EBK</t>
  </si>
  <si>
    <t>ENBW ENERGIE BADEN-WUERTTEMBERG ON</t>
  </si>
  <si>
    <t>DE0005313506</t>
  </si>
  <si>
    <t>EKT</t>
  </si>
  <si>
    <t>ENERGIEKONTOR O.N.</t>
  </si>
  <si>
    <t>DE000A37FT41</t>
  </si>
  <si>
    <t>ECX</t>
  </si>
  <si>
    <t>EPIGENOMICS AG NA O.N.</t>
  </si>
  <si>
    <t>DE000A0MW975</t>
  </si>
  <si>
    <t>FVI</t>
  </si>
  <si>
    <t>FAIR VALUE REIT-AG INH.ON</t>
  </si>
  <si>
    <t>DE000A1YC913</t>
  </si>
  <si>
    <t>FC9</t>
  </si>
  <si>
    <t>FCR IMMOBILIEN AG NA O.N.</t>
  </si>
  <si>
    <t>DE0005775803</t>
  </si>
  <si>
    <t>FRS</t>
  </si>
  <si>
    <t>FORIS AG</t>
  </si>
  <si>
    <t>ATFREQUENT09</t>
  </si>
  <si>
    <t>FQT</t>
  </si>
  <si>
    <t>FREQUENTIS AG</t>
  </si>
  <si>
    <t>DE0006201106</t>
  </si>
  <si>
    <t>CEA</t>
  </si>
  <si>
    <t>FRIWO AG O.N.</t>
  </si>
  <si>
    <t>Containers &amp; Packaging</t>
  </si>
  <si>
    <t>DE0007760001</t>
  </si>
  <si>
    <t>WWG</t>
  </si>
  <si>
    <t>GELSENWASSER AG</t>
  </si>
  <si>
    <t xml:space="preserve">Broadcasting </t>
  </si>
  <si>
    <t>DE0005156004</t>
  </si>
  <si>
    <t>GGS</t>
  </si>
  <si>
    <t>GIGASET AG O.N.</t>
  </si>
  <si>
    <t>DE000A254294</t>
  </si>
  <si>
    <t>IPOK</t>
  </si>
  <si>
    <t>HEIDELBERGER BETEILIGUNGSHOLDING  O.N.</t>
  </si>
  <si>
    <t xml:space="preserve">Telecommunication Services </t>
  </si>
  <si>
    <t>DE0006097108</t>
  </si>
  <si>
    <t>IFS</t>
  </si>
  <si>
    <t>INFAS HOLDING AG  O.N.</t>
  </si>
  <si>
    <t>DE0006223605</t>
  </si>
  <si>
    <t>ITN</t>
  </si>
  <si>
    <t>INTERTAINMENT AG INH O.N.</t>
  </si>
  <si>
    <t xml:space="preserve">Health Care </t>
  </si>
  <si>
    <t>CH0451424300</t>
  </si>
  <si>
    <t>IQL</t>
  </si>
  <si>
    <t>IQ INTERNATIONAL AG         SF-,01</t>
  </si>
  <si>
    <t>DE0006208408</t>
  </si>
  <si>
    <t>IUR</t>
  </si>
  <si>
    <t>KAP AG  INH O.N.</t>
  </si>
  <si>
    <t>DE0006578008</t>
  </si>
  <si>
    <t>KWG</t>
  </si>
  <si>
    <t>KHD HUMBOLDT WEDAG O.N.</t>
  </si>
  <si>
    <t>DE000A1X3WW8</t>
  </si>
  <si>
    <t>HETA</t>
  </si>
  <si>
    <t>KHD HUMBOLDT WEDAG VV NA O.N.</t>
  </si>
  <si>
    <t xml:space="preserve">Private Equity &amp; Venture Capital </t>
  </si>
  <si>
    <t>DE000A1A6V48</t>
  </si>
  <si>
    <t>KSC</t>
  </si>
  <si>
    <t>KPS AG NA O.N.</t>
  </si>
  <si>
    <t>LU2358378979</t>
  </si>
  <si>
    <t>LRND</t>
  </si>
  <si>
    <t>LEARND SE</t>
  </si>
  <si>
    <t>DE0005490601</t>
  </si>
  <si>
    <t>LEOW</t>
  </si>
  <si>
    <t>Leo International Precision Health AG</t>
  </si>
  <si>
    <t>DE000A161N22</t>
  </si>
  <si>
    <t>TUF</t>
  </si>
  <si>
    <t>LIBERO FOOTBALL FINANCE AG</t>
  </si>
  <si>
    <t>DE0005754402</t>
  </si>
  <si>
    <t>LSX</t>
  </si>
  <si>
    <t>LS TELCOM AG</t>
  </si>
  <si>
    <t>DE0006553464</t>
  </si>
  <si>
    <t>MNV6</t>
  </si>
  <si>
    <t>MAINOVA AG O.N.</t>
  </si>
  <si>
    <t>Consumer Electronics</t>
  </si>
  <si>
    <t>LU2380748603</t>
  </si>
  <si>
    <t>MS1</t>
  </si>
  <si>
    <t>MARLEY SPOON GROUP SE</t>
  </si>
  <si>
    <t>DE0006052830</t>
  </si>
  <si>
    <t>MBH3</t>
  </si>
  <si>
    <t>MASCHINENFABRIK BERTHOLD HERMLE O.N. VZO</t>
  </si>
  <si>
    <t>Leasure</t>
  </si>
  <si>
    <t>DE0006044001</t>
  </si>
  <si>
    <t>MAK</t>
  </si>
  <si>
    <t>MATERNUS-KLINIKEN AG O.N.</t>
  </si>
  <si>
    <t>DE000A254203</t>
  </si>
  <si>
    <t>WOLF</t>
  </si>
  <si>
    <t>META WOLF AG INH O.N.</t>
  </si>
  <si>
    <t>DE000A0LBFE4</t>
  </si>
  <si>
    <t>M3V</t>
  </si>
  <si>
    <t>MEVIS MEDICAL SOLUTIONS NA O.N.</t>
  </si>
  <si>
    <t>DE000A2LQ728</t>
  </si>
  <si>
    <t>ML2</t>
  </si>
  <si>
    <t>MING LE SPORTS AG</t>
  </si>
  <si>
    <t>DE0006214687</t>
  </si>
  <si>
    <t>MLL</t>
  </si>
  <si>
    <t>MUELLER-DIE LILA LOGISTIK SE</t>
  </si>
  <si>
    <t xml:space="preserve">Transportation &amp; Logistics </t>
  </si>
  <si>
    <t>DE000WNDL300</t>
  </si>
  <si>
    <t>WDL</t>
  </si>
  <si>
    <t>NAKIKI SE</t>
  </si>
  <si>
    <t>DE000A1K03W5</t>
  </si>
  <si>
    <t>NXR</t>
  </si>
  <si>
    <t>NEXR TECHNOLOGIES SE  INH O.N.</t>
  </si>
  <si>
    <t>DE000A12UP37</t>
  </si>
  <si>
    <t>NC5A</t>
  </si>
  <si>
    <t>NORCOM INFORMATION TECHNOLOGY INH ON</t>
  </si>
  <si>
    <t>DE0006775505</t>
  </si>
  <si>
    <t>NWX</t>
  </si>
  <si>
    <t>NORDWEST HANDEL AG</t>
  </si>
  <si>
    <t>DE0005228779</t>
  </si>
  <si>
    <t>OBS</t>
  </si>
  <si>
    <t>ORBIS SE O.N.</t>
  </si>
  <si>
    <t>DE000A3E5EG5</t>
  </si>
  <si>
    <t>PA8</t>
  </si>
  <si>
    <t>PAION O.N</t>
  </si>
  <si>
    <t>DE000A1R1C81</t>
  </si>
  <si>
    <t>ICP</t>
  </si>
  <si>
    <t>DE000A1A6WB2</t>
  </si>
  <si>
    <t>PTHH</t>
  </si>
  <si>
    <t>Path2 Hydrogen AG</t>
  </si>
  <si>
    <t>DE000A0AFGF3</t>
  </si>
  <si>
    <t>02P</t>
  </si>
  <si>
    <t>PEARL GOLD AG</t>
  </si>
  <si>
    <t>Mining</t>
  </si>
  <si>
    <t>DE0006916604</t>
  </si>
  <si>
    <t>PFV</t>
  </si>
  <si>
    <t>PFEIFFER VACUUM TECH. AG O.N.</t>
  </si>
  <si>
    <t>DE000A2YN777</t>
  </si>
  <si>
    <t>EMH</t>
  </si>
  <si>
    <t>PFERDEWETTEN.DE AG NA ON</t>
  </si>
  <si>
    <t>DE0006925001</t>
  </si>
  <si>
    <t>PIT</t>
  </si>
  <si>
    <t>PITTLER MASCHINENFABRIK AG</t>
  </si>
  <si>
    <t>DE000A0HGQS8</t>
  </si>
  <si>
    <t>P4O</t>
  </si>
  <si>
    <t>Planoptik AG</t>
  </si>
  <si>
    <t>XETRA + FRANKFURT</t>
  </si>
  <si>
    <t>DE000PAH0038</t>
  </si>
  <si>
    <t>PAH3</t>
  </si>
  <si>
    <t>PORSCHE AUTOMOBIL HOLDING VZO</t>
  </si>
  <si>
    <t>DE000A0LE3J1</t>
  </si>
  <si>
    <t>EXJ0</t>
  </si>
  <si>
    <t>READCREST CAPITAL AG O.N.</t>
  </si>
  <si>
    <t>DE0007008906</t>
  </si>
  <si>
    <t>RTC</t>
  </si>
  <si>
    <t>REALTECH AG O.N.</t>
  </si>
  <si>
    <t>DE000A3E5E55</t>
  </si>
  <si>
    <t>HP3</t>
  </si>
  <si>
    <t>RINGMETALL SE NA O.N.</t>
  </si>
  <si>
    <t>DE000A3MQRK6</t>
  </si>
  <si>
    <t>Rostra AG</t>
  </si>
  <si>
    <t>DE000RYSE888</t>
  </si>
  <si>
    <t>DE0007229007</t>
  </si>
  <si>
    <t>SWA</t>
  </si>
  <si>
    <t>SCHLOSS WACHENHEIM AG O.N</t>
  </si>
  <si>
    <t>DE0005156236</t>
  </si>
  <si>
    <t>SCE</t>
  </si>
  <si>
    <t>SCHWEIZER ELECTRONIC NA O.N.</t>
  </si>
  <si>
    <t>DE000A3E5CP0</t>
  </si>
  <si>
    <t>SIM</t>
  </si>
  <si>
    <t>SIMONA AG O.N.</t>
  </si>
  <si>
    <t>DE000SGU8886</t>
  </si>
  <si>
    <t>SGU</t>
  </si>
  <si>
    <t>SINO-GERMAN UNITED AG O.N.</t>
  </si>
  <si>
    <t>LU2380749676</t>
  </si>
  <si>
    <t>RCVR</t>
  </si>
  <si>
    <t>SMG EUROPEAN RECOV.  EO 1</t>
  </si>
  <si>
    <t>DE0007274136</t>
  </si>
  <si>
    <t>STO3</t>
  </si>
  <si>
    <t>STO SE+CO.KGAA VZO O.N.</t>
  </si>
  <si>
    <t>DE000A1TNU68</t>
  </si>
  <si>
    <t>SF3</t>
  </si>
  <si>
    <t>STS GROUP AG  O.N.</t>
  </si>
  <si>
    <t>DE0007454209</t>
  </si>
  <si>
    <t>TCU</t>
  </si>
  <si>
    <t>TC UNTERHALTUNGSELEKTRONIK</t>
  </si>
  <si>
    <t>DE000A1YC996</t>
  </si>
  <si>
    <t>PU11</t>
  </si>
  <si>
    <t>THE SOCIAL CHAIN AG</t>
  </si>
  <si>
    <t>DE000A409732</t>
  </si>
  <si>
    <t>TIS</t>
  </si>
  <si>
    <t>TISCON AG i.A.</t>
  </si>
  <si>
    <t>DE0007501009</t>
  </si>
  <si>
    <t>TTO</t>
  </si>
  <si>
    <t>TTL BETEILIGUNGS- UND GRUNDBESITZ AG INH ON</t>
  </si>
  <si>
    <t>IT0005239360</t>
  </si>
  <si>
    <t>CRIN</t>
  </si>
  <si>
    <t>UNICREDIT</t>
  </si>
  <si>
    <t>Italy</t>
  </si>
  <si>
    <t>DE0007551509</t>
  </si>
  <si>
    <t>UZU</t>
  </si>
  <si>
    <t>UZIN UTZ SE O.N.</t>
  </si>
  <si>
    <t>SE0018538068</t>
  </si>
  <si>
    <t>VRV</t>
  </si>
  <si>
    <t>Sweden</t>
  </si>
  <si>
    <t>CH0557519201</t>
  </si>
  <si>
    <t>VXT</t>
  </si>
  <si>
    <t>VIDINEXT AG</t>
  </si>
  <si>
    <t>DE0007016008</t>
  </si>
  <si>
    <t>MSH</t>
  </si>
  <si>
    <t>WASGAU PRODUKTIONS &amp; HANDELS NA O.N.</t>
  </si>
  <si>
    <t>DE0008103102</t>
  </si>
  <si>
    <t>RKB</t>
  </si>
  <si>
    <t>WEBAC HOLDING AG</t>
  </si>
  <si>
    <t>DE000A2TSU21</t>
  </si>
  <si>
    <t>WBAH</t>
  </si>
  <si>
    <t>WILD BUNCH AG O.N.</t>
  </si>
  <si>
    <t>DE000A161N14</t>
  </si>
  <si>
    <t>RTV</t>
  </si>
  <si>
    <t>YOUR FAMILY ENTERTAINMENT AG NA</t>
  </si>
  <si>
    <t>Companies in Scale</t>
  </si>
  <si>
    <t>DE000A0HL8N9</t>
  </si>
  <si>
    <t>2GB</t>
  </si>
  <si>
    <t>2G ENERGY AG</t>
  </si>
  <si>
    <t>DE000A0M93V6</t>
  </si>
  <si>
    <t>ABX</t>
  </si>
  <si>
    <t>ADVANCED BLOCKCHAIN AG</t>
  </si>
  <si>
    <t>DE0005209589</t>
  </si>
  <si>
    <t>A6T</t>
  </si>
  <si>
    <t>ARTEC TECHNOLOGIES O.N.</t>
  </si>
  <si>
    <t>DE000A0JM2M1</t>
  </si>
  <si>
    <t>B7E</t>
  </si>
  <si>
    <t>DE000A3DSV01</t>
  </si>
  <si>
    <t>HIGH</t>
  </si>
  <si>
    <t>CANTOURAGE GROUP SE O.N.</t>
  </si>
  <si>
    <t>DE000A35JS40</t>
  </si>
  <si>
    <t>CLIQ</t>
  </si>
  <si>
    <t>CLIQ DIGITAL AG  O.N.</t>
  </si>
  <si>
    <t>DE0007830572</t>
  </si>
  <si>
    <t>4DS</t>
  </si>
  <si>
    <t>DALDRUP+SOEHNE AG</t>
  </si>
  <si>
    <t>DE000A0V9LA7</t>
  </si>
  <si>
    <t>DAR</t>
  </si>
  <si>
    <t>DATRON AG INH.O.N.</t>
  </si>
  <si>
    <t>DE000A0MZ4B0</t>
  </si>
  <si>
    <t>DLX</t>
  </si>
  <si>
    <t>DELIGNIT AG      INH.O.N.</t>
  </si>
  <si>
    <t>DE000A0XYG76</t>
  </si>
  <si>
    <t>DR0</t>
  </si>
  <si>
    <t>DEUTSCHE ROHSTOFF AG NA O.N.</t>
  </si>
  <si>
    <t>DE000A161077</t>
  </si>
  <si>
    <t>HXCK</t>
  </si>
  <si>
    <t>ERNST RUSS AG NA O.N.</t>
  </si>
  <si>
    <t>DE000A0LR9G9</t>
  </si>
  <si>
    <t>EXL</t>
  </si>
  <si>
    <t>EXASOL AG  NA O.N.</t>
  </si>
  <si>
    <t>DE0005495626</t>
  </si>
  <si>
    <t>GME</t>
  </si>
  <si>
    <t>GERATHERM O.N.</t>
  </si>
  <si>
    <t>DE000A0XYHT5</t>
  </si>
  <si>
    <t>IBU</t>
  </si>
  <si>
    <t>IBU-TEC ADVANCED MATERIALS INH.ON</t>
  </si>
  <si>
    <t>DE000A40QVM8</t>
  </si>
  <si>
    <t>1INN</t>
  </si>
  <si>
    <t>INNOSCRIPTA SE</t>
  </si>
  <si>
    <t>DE000A0B9N37</t>
  </si>
  <si>
    <t>JDC</t>
  </si>
  <si>
    <t>JDC GROUP AG O.N.</t>
  </si>
  <si>
    <t>DE000A12UP29</t>
  </si>
  <si>
    <t>LQAG</t>
  </si>
  <si>
    <t>LAIQON AG INH. O.N.</t>
  </si>
  <si>
    <t>DE0006580806</t>
  </si>
  <si>
    <t>MUM</t>
  </si>
  <si>
    <t>MENSCH UND MASCHINE SOFTWARE O.N.</t>
  </si>
  <si>
    <t>DE000A1TNWJ4</t>
  </si>
  <si>
    <t>MPCK</t>
  </si>
  <si>
    <t xml:space="preserve">MPC MUENCHMEYER PETERSEN CAPITAL </t>
  </si>
  <si>
    <t>DE000A0KE043</t>
  </si>
  <si>
    <t>C1V0</t>
  </si>
  <si>
    <t>MVISE AG O.N.</t>
  </si>
  <si>
    <t>DE000A0KPPR7</t>
  </si>
  <si>
    <t>NTG</t>
  </si>
  <si>
    <t>NABALTEC AG INH.</t>
  </si>
  <si>
    <t>Chemicals, Speciality</t>
  </si>
  <si>
    <t>DE000A2E4MK4</t>
  </si>
  <si>
    <t>DE0008435967</t>
  </si>
  <si>
    <t>NBG6</t>
  </si>
  <si>
    <t>NUERNBERGER BETEILIGUNGS AG VNA</t>
  </si>
  <si>
    <t>DE000A0MSN11</t>
  </si>
  <si>
    <t>M7U</t>
  </si>
  <si>
    <t>NYNOMIC AG  INH O.N.</t>
  </si>
  <si>
    <t>DE0005408686</t>
  </si>
  <si>
    <t>VVV3</t>
  </si>
  <si>
    <t>OEKOWORLD AG VZNA O.N.</t>
  </si>
  <si>
    <t>DE000A12UPJ7</t>
  </si>
  <si>
    <t>DE000PFSE212</t>
  </si>
  <si>
    <t>PFSE</t>
  </si>
  <si>
    <t>PFISTERER HOLDING SE</t>
  </si>
  <si>
    <t>Industrials</t>
  </si>
  <si>
    <t>DE000A3E5ED2</t>
  </si>
  <si>
    <t>VEZ</t>
  </si>
  <si>
    <t>Planethic Group AG</t>
  </si>
  <si>
    <t>M3B</t>
  </si>
  <si>
    <t>PYRAMID AG</t>
  </si>
  <si>
    <t>DE000A2G8ZX8</t>
  </si>
  <si>
    <t>PYR</t>
  </si>
  <si>
    <t>PYRUM INNOVATIONS AG</t>
  </si>
  <si>
    <t>IT0005526295</t>
  </si>
  <si>
    <t>H68</t>
  </si>
  <si>
    <t>RIGSAVE S.p.A</t>
  </si>
  <si>
    <t>DE0006942808</t>
  </si>
  <si>
    <t>PZS</t>
  </si>
  <si>
    <t>SCHERZER U. CO. AG O.N.</t>
  </si>
  <si>
    <t>AT0000A3FW25</t>
  </si>
  <si>
    <t>4X0 </t>
  </si>
  <si>
    <t>Steyr Motors AG</t>
  </si>
  <si>
    <t>CH0451123589</t>
  </si>
  <si>
    <t>81D</t>
  </si>
  <si>
    <t>SWISSNET AG</t>
  </si>
  <si>
    <t>DE000A1MMEV4</t>
  </si>
  <si>
    <t>PGH</t>
  </si>
  <si>
    <t>DE000A40ZW88</t>
  </si>
  <si>
    <t>TPG</t>
  </si>
  <si>
    <t>The Platform Group SE &amp; Co. KGaA</t>
  </si>
  <si>
    <t>DE000A40ZTT8</t>
  </si>
  <si>
    <t>TIW</t>
  </si>
  <si>
    <t>TIN INN HLDG AG VNA O.N.</t>
  </si>
  <si>
    <t>Consumer Goods</t>
  </si>
  <si>
    <t>DE0005570808</t>
  </si>
  <si>
    <t>UBK</t>
  </si>
  <si>
    <t>UmweltBank AG</t>
  </si>
  <si>
    <t>Companies in Basic Board</t>
  </si>
  <si>
    <t xml:space="preserve">Number of instruments: </t>
  </si>
  <si>
    <t>NL0010872388</t>
  </si>
  <si>
    <t>3SQ1</t>
  </si>
  <si>
    <t>A.H.T. SYNGAS TECHNOLOGY N.V.</t>
  </si>
  <si>
    <t>DE000A0LBKW6</t>
  </si>
  <si>
    <t>CFC</t>
  </si>
  <si>
    <t>aconnic AG</t>
  </si>
  <si>
    <t>DE0005214506</t>
  </si>
  <si>
    <t>ADC</t>
  </si>
  <si>
    <t>ADCAPITAL AG</t>
  </si>
  <si>
    <t>DE0007269003</t>
  </si>
  <si>
    <t>OEL</t>
  </si>
  <si>
    <t>ADM HAMBURG AG  O.N.</t>
  </si>
  <si>
    <t>DE000A40ET13</t>
  </si>
  <si>
    <t>3ITN</t>
  </si>
  <si>
    <t>AUDIUS SE</t>
  </si>
  <si>
    <t>DE0005221303</t>
  </si>
  <si>
    <t>BFV</t>
  </si>
  <si>
    <t>BERL.EFFEKTENGES.AG O.N.</t>
  </si>
  <si>
    <t>DE000A3H2135</t>
  </si>
  <si>
    <t>MA1</t>
  </si>
  <si>
    <t>DE000A41YD32</t>
  </si>
  <si>
    <t>T5O</t>
  </si>
  <si>
    <t>bioXXmed AG</t>
  </si>
  <si>
    <t>DE000A1TNMM9</t>
  </si>
  <si>
    <t>CTNK</t>
  </si>
  <si>
    <t>CENTROTHERM INTERNATIONAL AG</t>
  </si>
  <si>
    <t>DE0005407407</t>
  </si>
  <si>
    <t>CEK</t>
  </si>
  <si>
    <t>CEOTRONICS AG O.N.</t>
  </si>
  <si>
    <t>DE000A0N3EU3</t>
  </si>
  <si>
    <t>CGX</t>
  </si>
  <si>
    <t>CGRE AG</t>
  </si>
  <si>
    <t>DE0006618309</t>
  </si>
  <si>
    <t>CHG</t>
  </si>
  <si>
    <t>CHAPTERS Group AG</t>
  </si>
  <si>
    <t>DE000A40KYB8</t>
  </si>
  <si>
    <t>CORE</t>
  </si>
  <si>
    <t>Coreo AG</t>
  </si>
  <si>
    <t>DE000A2GS625</t>
  </si>
  <si>
    <t>CRZK</t>
  </si>
  <si>
    <t>CR Energy AG</t>
  </si>
  <si>
    <t>D6H</t>
  </si>
  <si>
    <t>DATAGROUP SE  INH. O.N.</t>
  </si>
  <si>
    <t>DE000A1A6WE6</t>
  </si>
  <si>
    <t>AJ91</t>
  </si>
  <si>
    <t>DOCCHECK AG  NA</t>
  </si>
  <si>
    <t>DE000A41YCR9</t>
  </si>
  <si>
    <t>EFF</t>
  </si>
  <si>
    <t>DT.EFF.U.WECH.-BET.G.O.N.</t>
  </si>
  <si>
    <t>DE0005649503</t>
  </si>
  <si>
    <t>EDL</t>
  </si>
  <si>
    <t>EDEL SE+CO.KGAA INH O.N.</t>
  </si>
  <si>
    <t>DE000A0MVLS8</t>
  </si>
  <si>
    <t>ETG</t>
  </si>
  <si>
    <t>ENVITEC BIOGAS O.N.</t>
  </si>
  <si>
    <t>DE000A1X3WX6</t>
  </si>
  <si>
    <t>ERWE</t>
  </si>
  <si>
    <t>ERWE IMMOBILIEN AG INH O.N.</t>
  </si>
  <si>
    <t>DE000A40ZVZ1</t>
  </si>
  <si>
    <t>ENG</t>
  </si>
  <si>
    <t>EV DIGITAL INVEST AG (ENGEL &amp; VÖLKERS DIGITAL INVEST)</t>
  </si>
  <si>
    <t>DE000A1PG508</t>
  </si>
  <si>
    <t>FF24</t>
  </si>
  <si>
    <t>FAST FINANCE24 HOLDING AG</t>
  </si>
  <si>
    <t>DE000A3MQC96</t>
  </si>
  <si>
    <t xml:space="preserve">U1DA
</t>
  </si>
  <si>
    <t>DE0006069008</t>
  </si>
  <si>
    <t>NLM</t>
  </si>
  <si>
    <t>FROSTA AG AKT. O.N.</t>
  </si>
  <si>
    <t>DE000A3MQR99</t>
  </si>
  <si>
    <t>INW</t>
  </si>
  <si>
    <t>GBS SOFTWARE AG</t>
  </si>
  <si>
    <t>DE0001218063</t>
  </si>
  <si>
    <t>DE0006061104</t>
  </si>
  <si>
    <t>HMU</t>
  </si>
  <si>
    <t>HMS BERGBAU AG</t>
  </si>
  <si>
    <t>DE0005297204</t>
  </si>
  <si>
    <t>HG1</t>
  </si>
  <si>
    <t>HOMAG GROUP AG</t>
  </si>
  <si>
    <t>DE000A0LR4P1</t>
  </si>
  <si>
    <t>H9W</t>
  </si>
  <si>
    <t>HWA AG INH.O.N.</t>
  </si>
  <si>
    <t>DE000A161309</t>
  </si>
  <si>
    <t>KSW</t>
  </si>
  <si>
    <t>KST BETEILIGUNGS AG NA</t>
  </si>
  <si>
    <t>DE000LS1LUS9</t>
  </si>
  <si>
    <t>LUS</t>
  </si>
  <si>
    <t>LANG+SCHWARZ AG NA</t>
  </si>
  <si>
    <t>DE000A2DA406</t>
  </si>
  <si>
    <t>LEH</t>
  </si>
  <si>
    <t xml:space="preserve">Lampetia AG </t>
  </si>
  <si>
    <t>DE000A0STSQ8</t>
  </si>
  <si>
    <t>M12</t>
  </si>
  <si>
    <t>M1 KLINIKEN AG (M1 BEAUTY AG)</t>
  </si>
  <si>
    <t>DE0008131350</t>
  </si>
  <si>
    <t>AMI</t>
  </si>
  <si>
    <t>MEDONDO HOLDING AG</t>
  </si>
  <si>
    <t>DE0006614035</t>
  </si>
  <si>
    <t>MUT3</t>
  </si>
  <si>
    <t>MINERALBR.UEBERK.-VZ-</t>
  </si>
  <si>
    <t>DE0006614001</t>
  </si>
  <si>
    <t>MUT</t>
  </si>
  <si>
    <t>MINERALBR.UEBERKINGEN AG</t>
  </si>
  <si>
    <t>DE0005218309</t>
  </si>
  <si>
    <t>MBQ</t>
  </si>
  <si>
    <t>MOBOTIX AG O.N.</t>
  </si>
  <si>
    <t>DE000A12UK08</t>
  </si>
  <si>
    <t>ECF</t>
  </si>
  <si>
    <t>MOUNTAIN ALLIANCE NA O.N</t>
  </si>
  <si>
    <t>DE000A289V03</t>
  </si>
  <si>
    <t>93M</t>
  </si>
  <si>
    <t>MPH HEALTH CARE AG (MPH MITT.PHARMA HLDG)</t>
  </si>
  <si>
    <t>DE0006627201</t>
  </si>
  <si>
    <t>MUB</t>
  </si>
  <si>
    <t>MUEHLBAUER HOLD.AG O.N.</t>
  </si>
  <si>
    <t>DE0006577109</t>
  </si>
  <si>
    <t>NN6</t>
  </si>
  <si>
    <t>NANOREPRO AG</t>
  </si>
  <si>
    <t>DE0006902000</t>
  </si>
  <si>
    <t>PKB</t>
  </si>
  <si>
    <t>PARK U.BELLHEIMER AG O.N.</t>
  </si>
  <si>
    <t>DE0007474041</t>
  </si>
  <si>
    <t>PHH2</t>
  </si>
  <si>
    <t>PAUL HARTMANN AG O.N.</t>
  </si>
  <si>
    <t>DE0005202303</t>
  </si>
  <si>
    <t>QB7</t>
  </si>
  <si>
    <t>QUIRIN BANK AG</t>
  </si>
  <si>
    <t>DE000A1RFMY4</t>
  </si>
  <si>
    <t>RCMN</t>
  </si>
  <si>
    <t>RCM BETEILIGUNGS NA. O.N.</t>
  </si>
  <si>
    <t>DE0008009564</t>
  </si>
  <si>
    <t>RGB</t>
  </si>
  <si>
    <t>REGENBOGEN AG O.N.</t>
  </si>
  <si>
    <t>Leisure Goods &amp; Services</t>
  </si>
  <si>
    <t>DE0007218901</t>
  </si>
  <si>
    <t>SMB</t>
  </si>
  <si>
    <t>SCHWAELBCHEN MOLKEREI AG .O.N.</t>
  </si>
  <si>
    <t>DE000A2AAA75</t>
  </si>
  <si>
    <t>T3T</t>
  </si>
  <si>
    <t>SEVEN PRINCIPLES AG O.N.</t>
  </si>
  <si>
    <t>DE000A168205</t>
  </si>
  <si>
    <t>SVE</t>
  </si>
  <si>
    <t>SHAREHOLD.VAL.BET.NA O.N.</t>
  </si>
  <si>
    <t>DE000A1RFMZ1</t>
  </si>
  <si>
    <t>SMWN</t>
  </si>
  <si>
    <t>SM WIRTSCHAFTSBER. AG .O.N.</t>
  </si>
  <si>
    <t>DE000A2GS609</t>
  </si>
  <si>
    <t>SB1</t>
  </si>
  <si>
    <t>SMARTBROKER HOLDING AG</t>
  </si>
  <si>
    <t>DE000A0NK3W4</t>
  </si>
  <si>
    <t>SPT6</t>
  </si>
  <si>
    <t>Beta Systems Software AG</t>
  </si>
  <si>
    <t>DE000A0LR936</t>
  </si>
  <si>
    <t>ST5</t>
  </si>
  <si>
    <t>STEICO SE</t>
  </si>
  <si>
    <t>DE000A41YCM0</t>
  </si>
  <si>
    <t>N4G</t>
  </si>
  <si>
    <t>THE NAGA GROUP AG NA O.N.</t>
  </si>
  <si>
    <t>DE0005216907</t>
  </si>
  <si>
    <t>T2G</t>
  </si>
  <si>
    <t>TRADEGATE AG WERTPAPIERHANDELSBANK O.N.</t>
  </si>
  <si>
    <t>DE000A40ZVU2</t>
  </si>
  <si>
    <t>UMD</t>
  </si>
  <si>
    <t>UMT UTD MOB.TECHN.AG</t>
  </si>
  <si>
    <t>DE000A40ZUV2</t>
  </si>
  <si>
    <t>VG80</t>
  </si>
  <si>
    <t>KAM</t>
  </si>
  <si>
    <t xml:space="preserve">ISIN </t>
  </si>
  <si>
    <t>Prime Standard</t>
  </si>
  <si>
    <t>Änderung</t>
  </si>
  <si>
    <t xml:space="preserve">Datum </t>
  </si>
  <si>
    <t>General Standard</t>
  </si>
  <si>
    <t>Scale</t>
  </si>
  <si>
    <t>Basic Board</t>
  </si>
  <si>
    <t>*noch nicht geändert</t>
  </si>
  <si>
    <t>* geändert in PW datei</t>
  </si>
  <si>
    <t xml:space="preserve">*bereits geändert in beiden Listen </t>
  </si>
  <si>
    <t>*Änderungen in der Zukunft</t>
  </si>
  <si>
    <t xml:space="preserve">*Alle Änderungen auch in der Nicht-Passwortdatei ändern Und 1x im Monat die Index-Werte checken. </t>
  </si>
  <si>
    <t xml:space="preserve">Datum auf allen Sheets geändert? </t>
  </si>
  <si>
    <t xml:space="preserve">Alle Änderungen eingetragen? </t>
  </si>
  <si>
    <t xml:space="preserve">S-Dax / M-Dax - Dax Änderungen eingetragen? </t>
  </si>
  <si>
    <t xml:space="preserve">KAMs alle eingetragen? -&gt; in SAP suchen, auch wenn Delisting schon Stattgefunden hat: Suchen, Oben rechts auf den Filter, dann Obsolet anklicken -&gt; neues Fester Obsolet rausnehmen, go, sehen wer vorher KAM war und obsolet wieder rein nehmen! </t>
  </si>
  <si>
    <t>DAX:</t>
  </si>
  <si>
    <t xml:space="preserve">Aufnahme </t>
  </si>
  <si>
    <t>Herausnahme</t>
  </si>
  <si>
    <t xml:space="preserve">Wirksam ab: </t>
  </si>
  <si>
    <t>MDAX:</t>
  </si>
  <si>
    <t>Aufnahme </t>
  </si>
  <si>
    <t>SDAX:</t>
  </si>
  <si>
    <t>TECDAX</t>
  </si>
  <si>
    <t>HDAX</t>
  </si>
  <si>
    <t>Herausahme</t>
  </si>
  <si>
    <t>Auf Anweisung Email Jacki</t>
  </si>
  <si>
    <t>DEUTSCHE TELEKOM</t>
  </si>
  <si>
    <t>T</t>
  </si>
  <si>
    <t>T4</t>
  </si>
  <si>
    <t>T416</t>
  </si>
  <si>
    <t>T41602</t>
  </si>
  <si>
    <t>BAYER</t>
  </si>
  <si>
    <t>C</t>
  </si>
  <si>
    <t>Classic</t>
  </si>
  <si>
    <t>C6</t>
  </si>
  <si>
    <t>C612</t>
  </si>
  <si>
    <t>C61204</t>
  </si>
  <si>
    <t>SIEMENS ENERGY</t>
  </si>
  <si>
    <t>C1</t>
  </si>
  <si>
    <t>C109</t>
  </si>
  <si>
    <t>C10907</t>
  </si>
  <si>
    <t>RHEINMETALL</t>
  </si>
  <si>
    <t>C10904</t>
  </si>
  <si>
    <t>COVESTRO</t>
  </si>
  <si>
    <t>C7</t>
  </si>
  <si>
    <t>Basic Materials</t>
  </si>
  <si>
    <t>C704</t>
  </si>
  <si>
    <t>C70401</t>
  </si>
  <si>
    <t>GEA GRP</t>
  </si>
  <si>
    <t>C10905</t>
  </si>
  <si>
    <t>KION GROUP</t>
  </si>
  <si>
    <t>HENSOLDT</t>
  </si>
  <si>
    <t>T1</t>
  </si>
  <si>
    <t>T109</t>
  </si>
  <si>
    <t>T10901</t>
  </si>
  <si>
    <t>UNITED INTERNET</t>
  </si>
  <si>
    <t>KONTRON</t>
  </si>
  <si>
    <t>T2</t>
  </si>
  <si>
    <t>T214</t>
  </si>
  <si>
    <t>T21402</t>
  </si>
  <si>
    <t>SAF-HOLLAND</t>
  </si>
  <si>
    <t>C8</t>
  </si>
  <si>
    <t>C801</t>
  </si>
  <si>
    <t>C80101</t>
  </si>
  <si>
    <t>KWS SAAT</t>
  </si>
  <si>
    <t>C808</t>
  </si>
  <si>
    <t>C80802</t>
  </si>
  <si>
    <t>VOSSLOH</t>
  </si>
  <si>
    <t>C105</t>
  </si>
  <si>
    <t>C10502</t>
  </si>
  <si>
    <t>DE000BFB0019</t>
  </si>
  <si>
    <t>METRO AG</t>
  </si>
  <si>
    <t>C9</t>
  </si>
  <si>
    <t>Consumer Services</t>
  </si>
  <si>
    <t>C913</t>
  </si>
  <si>
    <t>C91302</t>
  </si>
  <si>
    <t>DE0006095003</t>
  </si>
  <si>
    <t>ENCAVIS</t>
  </si>
  <si>
    <t>C3</t>
  </si>
  <si>
    <t>C318</t>
  </si>
  <si>
    <t>C31801</t>
  </si>
  <si>
    <t>STO PREFERENCE</t>
  </si>
  <si>
    <t>C10501</t>
  </si>
  <si>
    <t>WUESTENROT &amp; WUERTT.</t>
  </si>
  <si>
    <t>C5</t>
  </si>
  <si>
    <t xml:space="preserve">FIRE </t>
  </si>
  <si>
    <t>C510</t>
  </si>
  <si>
    <t>C51001</t>
  </si>
  <si>
    <t>TAKKT</t>
  </si>
  <si>
    <t>C10906</t>
  </si>
  <si>
    <t>DE0005194062</t>
  </si>
  <si>
    <t>BAYWA</t>
  </si>
  <si>
    <t>BERTRANDT</t>
  </si>
  <si>
    <t>T21403</t>
  </si>
  <si>
    <t>SYZYGY</t>
  </si>
  <si>
    <t>C911</t>
  </si>
  <si>
    <t>C91101</t>
  </si>
  <si>
    <t>BIOFRONTERA</t>
  </si>
  <si>
    <t>DE0005227235</t>
  </si>
  <si>
    <t>BIOTEST PREF.</t>
  </si>
  <si>
    <t>T6</t>
  </si>
  <si>
    <t>T612</t>
  </si>
  <si>
    <t>T61201</t>
  </si>
  <si>
    <t>BROCKHAUS TECHNOLOGIES</t>
  </si>
  <si>
    <t>C507</t>
  </si>
  <si>
    <t>C50701</t>
  </si>
  <si>
    <t>INIT</t>
  </si>
  <si>
    <t>IVU TRAFFIC TECHNOLOGIES</t>
  </si>
  <si>
    <t>DE000A0TGJ55</t>
  </si>
  <si>
    <t>VARTA AG</t>
  </si>
  <si>
    <t>T215</t>
  </si>
  <si>
    <t>T21502</t>
  </si>
  <si>
    <t>Q BEYOND</t>
  </si>
  <si>
    <t>SURTECO GROUP</t>
  </si>
  <si>
    <t>C806</t>
  </si>
  <si>
    <t>C80603</t>
  </si>
  <si>
    <t>DE0005227201</t>
  </si>
  <si>
    <t>BIOTEST</t>
  </si>
  <si>
    <t>KAP</t>
  </si>
  <si>
    <t>ORBIS</t>
  </si>
  <si>
    <t>META WOLF</t>
  </si>
  <si>
    <t>INTERSHOP COMMUNICATIONS</t>
  </si>
  <si>
    <t>DE000BFB0027</t>
  </si>
  <si>
    <t>METRO PREF.</t>
  </si>
  <si>
    <t>KHD HUMBOLDT WEDAG INTERNATIONAL</t>
  </si>
  <si>
    <t>NORCOM</t>
  </si>
  <si>
    <t>LS TELCOM</t>
  </si>
  <si>
    <t>B+S BANKSYSTEME</t>
  </si>
  <si>
    <t>ALTECH ADVANCED MATERIALS</t>
  </si>
  <si>
    <t>C703</t>
  </si>
  <si>
    <t>C70301</t>
  </si>
  <si>
    <t>ARZNEIWERK</t>
  </si>
  <si>
    <t>T21501</t>
  </si>
  <si>
    <t>NAKIKI</t>
  </si>
  <si>
    <t>C50705</t>
  </si>
  <si>
    <t>KHD HUMBOLDT WEDAG VV-AG</t>
  </si>
  <si>
    <t>LIBERO FOOTBALL FINANCE</t>
  </si>
  <si>
    <t>PEARL GOLD</t>
  </si>
  <si>
    <t>C70302</t>
  </si>
  <si>
    <t>PHILOMAXCAP</t>
  </si>
  <si>
    <t>ROY ASSET HOLDING</t>
  </si>
  <si>
    <t>DE000A1E8G88</t>
  </si>
  <si>
    <t>VIVANCO GRUPPE</t>
  </si>
  <si>
    <t>C91305</t>
  </si>
  <si>
    <t>Verve</t>
  </si>
  <si>
    <t>C91103</t>
  </si>
  <si>
    <t>NABALTEC</t>
  </si>
  <si>
    <t>C70402</t>
  </si>
  <si>
    <t>Ascory BANK AG</t>
  </si>
  <si>
    <t>DE000A41YD99</t>
  </si>
  <si>
    <t>DT. Konsum Real Estae AG</t>
  </si>
  <si>
    <t>Delisting</t>
  </si>
  <si>
    <t>Gabler Group SE</t>
  </si>
  <si>
    <t>DE000A41YDG0</t>
  </si>
  <si>
    <t>XK4</t>
  </si>
  <si>
    <t>DE000A421RZ9 </t>
  </si>
  <si>
    <t>DE000A41YDL0</t>
  </si>
  <si>
    <t>Vincorion SE</t>
  </si>
  <si>
    <t>V1NC </t>
  </si>
  <si>
    <t>DE000VNC0014 </t>
  </si>
  <si>
    <t>Wirksam ab:</t>
  </si>
  <si>
    <t>United Eco Solutions AG</t>
  </si>
  <si>
    <t>DE000A420ZL4 </t>
  </si>
  <si>
    <t>EVAC </t>
  </si>
  <si>
    <t>Electrovac AG</t>
  </si>
  <si>
    <t>DE000A41YEV7</t>
  </si>
  <si>
    <t>BLUE CAP O.N.</t>
  </si>
  <si>
    <t>TecDax</t>
  </si>
  <si>
    <t>PEH Wertpapier AG</t>
  </si>
  <si>
    <t>DE0006201403</t>
  </si>
  <si>
    <t>PEH</t>
  </si>
  <si>
    <t>Heliad AG</t>
  </si>
  <si>
    <t>24.09.2026</t>
  </si>
  <si>
    <t>CAP</t>
  </si>
  <si>
    <t>SCP Standard Capital Partners AG</t>
  </si>
  <si>
    <t>DE000A41YFJ9</t>
  </si>
  <si>
    <t>Prime Standard, General Standard, Scale &amp; Basic Board</t>
  </si>
  <si>
    <t>SMAG Mobile Antenna Masts AG</t>
  </si>
  <si>
    <t>HELIOS SOLAR AG</t>
  </si>
  <si>
    <t>DE000A42D2N5</t>
  </si>
  <si>
    <t>DE000A42FR12</t>
  </si>
  <si>
    <t>1SMA</t>
  </si>
  <si>
    <t>Julia Becker</t>
  </si>
  <si>
    <t>16.10.2026</t>
  </si>
  <si>
    <t>David Hofmann</t>
  </si>
  <si>
    <t>HE8</t>
  </si>
  <si>
    <t>Heavy Machiners</t>
  </si>
  <si>
    <t>MOLOGEN Lifescience AG</t>
  </si>
  <si>
    <t>DATAGROUP SE</t>
  </si>
  <si>
    <t>20.10.2026</t>
  </si>
  <si>
    <t>DE000A41YFQ4</t>
  </si>
  <si>
    <t>OHB SE</t>
  </si>
  <si>
    <t>DE000FRE5EN2</t>
  </si>
  <si>
    <t>DEUTSCHE EUROSHOP SE</t>
  </si>
  <si>
    <t>Verve Group Media SE</t>
  </si>
  <si>
    <t>Nexum Group AG</t>
  </si>
  <si>
    <t>BG1100032140</t>
  </si>
  <si>
    <t>SIRM</t>
  </si>
  <si>
    <t>Sirma Group AD</t>
  </si>
  <si>
    <t>Software Publishers / Software &amp; IT Services</t>
  </si>
  <si>
    <t>Ströer SE &amp; Co. KGaA</t>
  </si>
  <si>
    <t>Hugo Boss AG</t>
  </si>
  <si>
    <t>21.09.2026</t>
  </si>
  <si>
    <t>CANCOM SE</t>
  </si>
  <si>
    <t>German Tech Holding GmbH &amp; Co. KGaA</t>
  </si>
  <si>
    <t>Namensänderung von The Payments Group GmbH &amp; Co. KGaA</t>
  </si>
  <si>
    <t>04.09.2026</t>
  </si>
  <si>
    <t>PLANETHIC GROUP AG</t>
  </si>
  <si>
    <t>Segmentwechsel --&gt; Basic Board</t>
  </si>
  <si>
    <t>02.09.2026</t>
  </si>
  <si>
    <t>Noratis AG</t>
  </si>
  <si>
    <t>01.12.2026</t>
  </si>
  <si>
    <t>Einstellung des Handels im Basic Board</t>
  </si>
  <si>
    <t>11.09.2026</t>
  </si>
  <si>
    <t>Julia Kraft</t>
  </si>
  <si>
    <t>FRIWO AG</t>
  </si>
  <si>
    <t>Segmentwechsel --&gt; Scale</t>
  </si>
  <si>
    <t>14.09.2026</t>
  </si>
  <si>
    <t>ISIN-Wechsel von DE000A41YEG8 --&gt; DE000A41YGA6</t>
  </si>
  <si>
    <t>DE000A41YEG8</t>
  </si>
  <si>
    <t>DE000A41YGA6</t>
  </si>
  <si>
    <t>DE000A41YFW2</t>
  </si>
  <si>
    <t>AGRB</t>
  </si>
  <si>
    <t>AGRA</t>
  </si>
  <si>
    <t>Segmentwechsel --&gt; Wechsel Quotation Board in Scale</t>
  </si>
  <si>
    <t>AGROB Immobilien AG</t>
  </si>
  <si>
    <t>DE000A41YFV4</t>
  </si>
  <si>
    <t>25.09.2026</t>
  </si>
  <si>
    <t>Namensänderung - vorher Binect AG</t>
  </si>
  <si>
    <t>29.09.2026</t>
  </si>
  <si>
    <t>maxx26 AG</t>
  </si>
  <si>
    <t>NL0000888691</t>
  </si>
  <si>
    <t>AMG Critical Materials N.V.</t>
  </si>
  <si>
    <t>Listing aus Freiverkehr --&gt; Prime Standard</t>
  </si>
  <si>
    <t>ADG</t>
  </si>
  <si>
    <t>31.07.2026</t>
  </si>
  <si>
    <t>28.09.2026</t>
  </si>
  <si>
    <t>Jacqueline Jankang</t>
  </si>
  <si>
    <t>DHL AG</t>
  </si>
  <si>
    <t>Namensänderung von Deutsche Post AG</t>
  </si>
  <si>
    <t>01.09.2026</t>
  </si>
  <si>
    <t>DE000A41YHG1</t>
  </si>
  <si>
    <t>Alzchem Group AG</t>
  </si>
  <si>
    <t>Umstellung Inhaber auf Namen Stückaktien + ISIN-Wechsel von DE000A2YNT30</t>
  </si>
  <si>
    <t>17.09.2026</t>
  </si>
  <si>
    <t>MPC Oceanic Group AG</t>
  </si>
  <si>
    <t xml:space="preserve">Namensänderung von MPC Münchmeyer Petersen Capital AG </t>
  </si>
  <si>
    <t>03.09.2026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</si>
</sst>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dd\-mmm\ yyyy"/>
  </numFmts>
  <fonts count="53">
    <font>
      <sz val="11"/>
      <color theme="1"/>
      <name val="Aptos Narrow"/>
      <family val="2"/>
      <scheme val="minor"/>
    </font>
    <font>
      <sz val="9"/>
      <color indexed="0"/>
      <name val="Arial"/>
      <family val="2"/>
    </font>
    <font>
      <sz val="9"/>
      <name val="Arial"/>
      <family val="2"/>
    </font>
    <font>
      <sz val="10"/>
      <name val="Arial"/>
      <family val="2"/>
    </font>
    <font>
      <b/>
      <sz val="10"/>
      <color indexed="8"/>
      <name val="Arial"/>
      <family val="2"/>
    </font>
    <font>
      <b/>
      <sz val="10"/>
      <name val="Arial"/>
      <family val="2"/>
    </font>
    <font>
      <sz val="10"/>
      <color indexed="8"/>
      <name val="Arial"/>
      <family val="2"/>
    </font>
    <font>
      <b/>
      <sz val="18"/>
      <color indexed="8"/>
      <name val="Arial"/>
      <family val="2"/>
    </font>
    <font>
      <sz val="22"/>
      <name val="Arial"/>
      <family val="2"/>
    </font>
    <font>
      <sz val="16"/>
      <color indexed="8"/>
      <name val="Arial"/>
      <family val="2"/>
    </font>
    <font>
      <sz val="7"/>
      <name val="Arial"/>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1"/>
      <name val="Aptos Narrow"/>
      <family val="2"/>
      <scheme val="minor"/>
    </font>
    <font>
      <sz val="9"/>
      <color theme="1"/>
      <name val="Arial"/>
      <family val="2"/>
    </font>
    <font>
      <sz val="11"/>
      <color rgb="FFFF0000"/>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indexed="9"/>
      <name val="Calibri"/>
      <family val="2"/>
    </font>
    <font>
      <sz val="11"/>
      <color rgb="FF00B050"/>
      <name val="Aptos Narrow"/>
      <family val="2"/>
      <scheme val="minor"/>
    </font>
    <font>
      <b/>
      <sz val="11"/>
      <name val="Aptos Narrow"/>
      <family val="2"/>
      <scheme val="minor"/>
    </font>
    <font>
      <sz val="11"/>
      <color rgb="FF92D050"/>
      <name val="Aptos Narrow"/>
      <family val="2"/>
      <scheme val="minor"/>
    </font>
    <font>
      <sz val="8"/>
      <name val="Aptos Narrow"/>
      <family val="2"/>
      <scheme val="minor"/>
    </font>
    <font>
      <sz val="9"/>
      <color rgb="FF49525F"/>
      <name val="Arial"/>
      <family val="2"/>
    </font>
    <font>
      <sz val="11"/>
      <color indexed="0"/>
      <name val="Arial"/>
      <family val="2"/>
    </font>
    <font>
      <b/>
      <sz val="9"/>
      <name val="Arial"/>
      <family val="2"/>
    </font>
    <font>
      <sz val="12"/>
      <color indexed="8"/>
      <name val="Arial"/>
      <family val="2"/>
    </font>
    <font>
      <sz val="11"/>
      <name val="Arial"/>
      <family val="2"/>
    </font>
    <font>
      <b/>
      <sz val="9"/>
      <color indexed="0"/>
      <name val="Arial"/>
      <family val="2"/>
    </font>
    <font>
      <b/>
      <sz val="11"/>
      <color indexed="8"/>
      <name val="Arial"/>
      <family val="2"/>
    </font>
    <font>
      <b/>
      <sz val="10"/>
      <color indexed="0"/>
      <name val="Arial"/>
      <family val="2"/>
    </font>
    <font>
      <b/>
      <sz val="10"/>
      <color theme="1"/>
      <name val="Aptos Narrow"/>
      <family val="2"/>
      <scheme val="minor"/>
    </font>
    <font>
      <sz val="9"/>
      <color rgb="FF181813"/>
      <name val="Arial"/>
      <family val="2"/>
    </font>
    <font>
      <b/>
      <u/>
      <sz val="14"/>
      <color theme="1"/>
      <name val="Aptos Narrow"/>
      <family val="2"/>
      <scheme val="minor"/>
    </font>
    <font>
      <u/>
      <sz val="9"/>
      <name val="Arial"/>
      <family val="2"/>
    </font>
    <font>
      <sz val="11"/>
      <color indexed="0"/>
      <name val="Aptos Narrow"/>
      <family val="2"/>
      <scheme val="minor"/>
    </font>
  </fonts>
  <fills count="3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s>
  <borders count="22">
    <border>
      <left/>
      <right/>
      <top/>
      <bottom/>
      <diagonal/>
    </border>
    <border>
      <left/>
      <right/>
      <top style="hair">
        <color indexed="22"/>
      </top>
      <bottom/>
      <diagonal/>
    </border>
    <border>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4"/>
      </top>
      <bottom/>
      <diagonal/>
    </border>
    <border>
      <left/>
      <right/>
      <top/>
      <bottom style="thin">
        <color indexed="64"/>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2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
    <xf numFmtId="0" fontId="0" fillId="0" borderId="0"/>
    <xf numFmtId="0" fontId="11" fillId="0" borderId="0">
      <alignment vertical="top"/>
    </xf>
    <xf numFmtId="0" fontId="3" fillId="0" borderId="0"/>
    <xf numFmtId="0" fontId="11" fillId="0" borderId="1" applyNumberFormat="0" applyAlignment="0" applyProtection="0"/>
    <xf numFmtId="0" fontId="12" fillId="0" borderId="1" applyNumberFormat="0" applyAlignment="0" applyProtection="0">
      <alignment horizontal="left" vertical="top"/>
    </xf>
    <xf numFmtId="0" fontId="13" fillId="0" borderId="0" applyNumberFormat="0" applyProtection="0">
      <alignment horizontal="left" vertical="top"/>
    </xf>
    <xf numFmtId="0" fontId="3" fillId="0" borderId="0" applyNumberFormat="0" applyFont="0" applyAlignment="0" applyProtection="0"/>
    <xf numFmtId="0" fontId="13" fillId="0" borderId="0" applyNumberFormat="0" applyFill="0" applyBorder="0" applyProtection="0"/>
    <xf numFmtId="0" fontId="14" fillId="0" borderId="0" applyNumberFormat="0" applyFill="0" applyBorder="0" applyProtection="0">
      <alignment vertical="top"/>
    </xf>
    <xf numFmtId="0" fontId="15" fillId="0" borderId="2" applyNumberFormat="0" applyProtection="0">
      <alignment horizontal="left" vertical="top"/>
    </xf>
    <xf numFmtId="0" fontId="15" fillId="0" borderId="2" applyNumberFormat="0" applyProtection="0">
      <alignment horizontal="right" vertical="top"/>
    </xf>
    <xf numFmtId="0" fontId="12" fillId="0" borderId="0" applyNumberFormat="0" applyProtection="0">
      <alignment horizontal="left" vertical="top"/>
    </xf>
    <xf numFmtId="0" fontId="12" fillId="0" borderId="0" applyNumberFormat="0" applyProtection="0">
      <alignment horizontal="right" vertical="top"/>
    </xf>
    <xf numFmtId="0" fontId="11" fillId="0" borderId="0" applyNumberFormat="0" applyProtection="0">
      <alignment horizontal="left" vertical="top"/>
    </xf>
    <xf numFmtId="0" fontId="11" fillId="0" borderId="0" applyNumberFormat="0" applyProtection="0">
      <alignment horizontal="right" vertical="top"/>
    </xf>
    <xf numFmtId="0" fontId="3" fillId="0" borderId="3" applyNumberFormat="0" applyFont="0" applyAlignment="0" applyProtection="0"/>
    <xf numFmtId="0" fontId="3" fillId="0" borderId="4" applyNumberFormat="0" applyFont="0" applyAlignment="0" applyProtection="0"/>
    <xf numFmtId="0" fontId="3" fillId="0" borderId="5" applyNumberFormat="0" applyFont="0" applyAlignment="0" applyProtection="0"/>
    <xf numFmtId="10" fontId="16" fillId="0" borderId="0" applyNumberFormat="0" applyFill="0" applyBorder="0" applyProtection="0">
      <alignment horizontal="right" vertical="top"/>
    </xf>
    <xf numFmtId="0" fontId="12" fillId="0" borderId="2" applyNumberFormat="0" applyFill="0" applyAlignment="0" applyProtection="0"/>
    <xf numFmtId="0" fontId="11" fillId="0" borderId="6" applyNumberFormat="0" applyFont="0" applyFill="0" applyAlignment="0" applyProtection="0">
      <alignment horizontal="left" vertical="top"/>
    </xf>
    <xf numFmtId="0" fontId="12" fillId="0" borderId="7" applyNumberFormat="0" applyFill="0" applyAlignment="0" applyProtection="0">
      <alignment vertical="top"/>
    </xf>
    <xf numFmtId="0" fontId="11" fillId="0" borderId="0">
      <alignment vertical="top"/>
    </xf>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34" fillId="12"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9"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26" fillId="4" borderId="0" applyNumberFormat="0" applyBorder="0" applyAlignment="0" applyProtection="0"/>
    <xf numFmtId="0" fontId="35" fillId="33" borderId="0"/>
    <xf numFmtId="0" fontId="29" fillId="6" borderId="16" applyNumberFormat="0" applyAlignment="0" applyProtection="0"/>
    <xf numFmtId="0" fontId="31" fillId="7" borderId="19" applyNumberFormat="0" applyAlignment="0" applyProtection="0"/>
    <xf numFmtId="0" fontId="32" fillId="0" borderId="0" applyNumberFormat="0" applyFill="0" applyBorder="0" applyAlignment="0" applyProtection="0"/>
    <xf numFmtId="0" fontId="25" fillId="3" borderId="0" applyNumberFormat="0" applyBorder="0" applyAlignment="0" applyProtection="0"/>
    <xf numFmtId="0" fontId="22" fillId="0" borderId="13" applyNumberFormat="0" applyFill="0" applyAlignment="0" applyProtection="0"/>
    <xf numFmtId="0" fontId="23" fillId="0" borderId="14" applyNumberFormat="0" applyFill="0" applyAlignment="0" applyProtection="0"/>
    <xf numFmtId="0" fontId="24" fillId="0" borderId="15" applyNumberFormat="0" applyFill="0" applyAlignment="0" applyProtection="0"/>
    <xf numFmtId="0" fontId="24" fillId="0" borderId="0" applyNumberFormat="0" applyFill="0" applyBorder="0" applyAlignment="0" applyProtection="0"/>
    <xf numFmtId="0" fontId="27" fillId="5" borderId="16" applyNumberFormat="0" applyAlignment="0" applyProtection="0"/>
    <xf numFmtId="0" fontId="30" fillId="0" borderId="18" applyNumberFormat="0" applyFill="0" applyAlignment="0" applyProtection="0"/>
    <xf numFmtId="0" fontId="20" fillId="8" borderId="20" applyNumberFormat="0" applyFont="0" applyAlignment="0" applyProtection="0"/>
    <xf numFmtId="0" fontId="28" fillId="6" borderId="17" applyNumberFormat="0" applyAlignment="0" applyProtection="0"/>
    <xf numFmtId="0" fontId="21" fillId="0" borderId="0" applyNumberFormat="0" applyFill="0" applyBorder="0" applyAlignment="0" applyProtection="0"/>
    <xf numFmtId="0" fontId="33" fillId="0" borderId="21" applyNumberFormat="0" applyFill="0" applyAlignment="0" applyProtection="0"/>
    <xf numFmtId="0" fontId="19" fillId="0" borderId="0" applyNumberFormat="0" applyFill="0" applyBorder="0" applyAlignment="0" applyProtection="0"/>
  </cellStyleXfs>
  <cellXfs count="141">
    <xf numFmtId="0" fontId="0" fillId="0" borderId="0" xfId="0"/>
    <xf numFmtId="0" fontId="3" fillId="2" borderId="0" xfId="2" applyFill="1"/>
    <xf numFmtId="0" fontId="4" fillId="2" borderId="0" xfId="0" applyFont="1" applyFill="1" applyAlignment="1" applyProtection="1">
      <alignment horizontal="left" vertical="top"/>
      <protection locked="0"/>
    </xf>
    <xf numFmtId="0" fontId="5" fillId="2" borderId="0" xfId="2" applyFont="1" applyFill="1"/>
    <xf numFmtId="0" fontId="6" fillId="2" borderId="0" xfId="0" applyFont="1" applyFill="1" applyAlignment="1" applyProtection="1">
      <alignment horizontal="left" vertical="top"/>
      <protection locked="0"/>
    </xf>
    <xf numFmtId="0" fontId="7" fillId="2" borderId="0" xfId="0" applyFont="1" applyFill="1" applyAlignment="1" applyProtection="1">
      <alignment horizontal="left" vertical="top"/>
      <protection locked="0"/>
    </xf>
    <xf numFmtId="0" fontId="8" fillId="2" borderId="0" xfId="2" applyFont="1" applyFill="1" applyAlignment="1">
      <alignment vertical="center"/>
    </xf>
    <xf numFmtId="0" fontId="9" fillId="2" borderId="0" xfId="0" applyFont="1" applyFill="1" applyAlignment="1" applyProtection="1">
      <alignment horizontal="left" vertical="top"/>
      <protection locked="0"/>
    </xf>
    <xf numFmtId="0" fontId="8" fillId="2" borderId="0" xfId="0" applyFont="1" applyFill="1" applyAlignment="1">
      <alignment vertical="top"/>
    </xf>
    <xf numFmtId="0" fontId="3" fillId="2" borderId="0" xfId="0" applyFont="1" applyFill="1" applyAlignment="1">
      <alignment vertical="top"/>
    </xf>
    <xf numFmtId="165" fontId="3" fillId="2" borderId="0" xfId="2" applyNumberFormat="1" applyFill="1"/>
    <xf numFmtId="0" fontId="3" fillId="2" borderId="0" xfId="2" applyFill="1" applyAlignment="1">
      <alignment horizontal="left" vertical="center" wrapText="1"/>
    </xf>
    <xf numFmtId="0" fontId="2" fillId="0" borderId="9"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14" fontId="6" fillId="0" borderId="0" xfId="0" applyNumberFormat="1" applyFont="1" applyAlignment="1" applyProtection="1">
      <alignment horizontal="left" vertical="top"/>
      <protection locked="0"/>
    </xf>
    <xf numFmtId="0" fontId="1" fillId="0" borderId="8" xfId="0" applyFont="1" applyBorder="1" applyAlignment="1" applyProtection="1">
      <alignment horizontal="left" vertical="center" wrapText="1"/>
      <protection locked="0"/>
    </xf>
    <xf numFmtId="14" fontId="1" fillId="0" borderId="8" xfId="0" applyNumberFormat="1" applyFont="1" applyBorder="1" applyAlignment="1" applyProtection="1">
      <alignment horizontal="left" vertical="center" wrapText="1"/>
      <protection locked="0"/>
    </xf>
    <xf numFmtId="0" fontId="1" fillId="2" borderId="9" xfId="0" applyFont="1" applyFill="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2" fillId="2" borderId="9" xfId="0" applyFont="1" applyFill="1" applyBorder="1" applyAlignment="1" applyProtection="1">
      <alignment horizontal="left" vertical="center" wrapText="1"/>
      <protection locked="0"/>
    </xf>
    <xf numFmtId="164" fontId="2" fillId="0" borderId="0" xfId="0" applyNumberFormat="1" applyFont="1" applyAlignment="1">
      <alignment horizontal="left" vertical="center" wrapText="1"/>
    </xf>
    <xf numFmtId="0" fontId="0" fillId="0" borderId="0" xfId="0" applyAlignment="1">
      <alignment horizontal="left" vertical="center"/>
    </xf>
    <xf numFmtId="14" fontId="0" fillId="0" borderId="0" xfId="0" applyNumberForma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14" fontId="2" fillId="0" borderId="0" xfId="0" applyNumberFormat="1" applyFont="1" applyAlignment="1">
      <alignment horizontal="left" vertical="center" wrapText="1"/>
    </xf>
    <xf numFmtId="0" fontId="17" fillId="0" borderId="0" xfId="0" applyFont="1" applyAlignment="1">
      <alignment horizontal="left" vertical="center"/>
    </xf>
    <xf numFmtId="0" fontId="18" fillId="0" borderId="9" xfId="0" applyFont="1" applyBorder="1" applyAlignment="1" applyProtection="1">
      <alignment horizontal="left" vertical="center" wrapText="1"/>
      <protection locked="0"/>
    </xf>
    <xf numFmtId="0" fontId="18" fillId="2" borderId="9" xfId="0"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14" fontId="1" fillId="0" borderId="0" xfId="0" applyNumberFormat="1"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0" fillId="0" borderId="9" xfId="0" applyBorder="1" applyAlignment="1">
      <alignment horizontal="left" vertical="center"/>
    </xf>
    <xf numFmtId="0" fontId="1" fillId="0" borderId="9" xfId="0" applyFont="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0" fillId="0" borderId="9" xfId="0" applyBorder="1"/>
    <xf numFmtId="0" fontId="1" fillId="2" borderId="8" xfId="0" applyFont="1" applyFill="1" applyBorder="1" applyAlignment="1" applyProtection="1">
      <alignment horizontal="left" vertical="center" wrapText="1"/>
      <protection locked="0"/>
    </xf>
    <xf numFmtId="0" fontId="0" fillId="0" borderId="9" xfId="0" quotePrefix="1" applyBorder="1" applyAlignment="1">
      <alignment horizontal="center" vertical="center"/>
    </xf>
    <xf numFmtId="0" fontId="0" fillId="0" borderId="9" xfId="0" applyBorder="1" applyAlignment="1">
      <alignment horizontal="center" vertical="center"/>
    </xf>
    <xf numFmtId="0" fontId="2" fillId="0" borderId="9"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1" fillId="0" borderId="12" xfId="0" applyFont="1" applyBorder="1" applyAlignment="1" applyProtection="1">
      <alignment horizontal="left" vertical="center" wrapText="1"/>
      <protection locked="0"/>
    </xf>
    <xf numFmtId="0" fontId="1" fillId="2" borderId="9" xfId="0" applyFont="1" applyFill="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8" fillId="0" borderId="9" xfId="0" applyFont="1" applyBorder="1" applyAlignment="1">
      <alignment horizontal="left" vertical="center"/>
    </xf>
    <xf numFmtId="0" fontId="17" fillId="0" borderId="9" xfId="0" applyFont="1" applyBorder="1" applyAlignment="1">
      <alignment horizontal="left" vertical="center"/>
    </xf>
    <xf numFmtId="0" fontId="0" fillId="2" borderId="9" xfId="0" quotePrefix="1" applyFill="1" applyBorder="1" applyAlignment="1">
      <alignment horizontal="center" vertical="center"/>
    </xf>
    <xf numFmtId="0" fontId="0" fillId="35" borderId="0" xfId="0" applyFill="1"/>
    <xf numFmtId="0" fontId="0" fillId="2" borderId="0" xfId="0" applyFill="1" applyAlignment="1">
      <alignment horizontal="left" vertical="center"/>
    </xf>
    <xf numFmtId="0" fontId="17" fillId="2" borderId="9" xfId="0" applyFont="1" applyFill="1" applyBorder="1" applyAlignment="1">
      <alignment horizontal="left" vertical="center"/>
    </xf>
    <xf numFmtId="0" fontId="2" fillId="2" borderId="9" xfId="0" applyFont="1" applyFill="1" applyBorder="1" applyAlignment="1" applyProtection="1">
      <alignment horizontal="left" vertical="center"/>
      <protection locked="0"/>
    </xf>
    <xf numFmtId="0" fontId="0" fillId="2" borderId="9" xfId="0" applyFill="1" applyBorder="1"/>
    <xf numFmtId="0" fontId="18" fillId="2" borderId="9" xfId="0" applyFont="1" applyFill="1" applyBorder="1" applyAlignment="1">
      <alignment horizontal="left" vertical="center"/>
    </xf>
    <xf numFmtId="0" fontId="1" fillId="2" borderId="0" xfId="0" applyFont="1" applyFill="1" applyAlignment="1" applyProtection="1">
      <alignment horizontal="left" vertical="center" wrapText="1"/>
      <protection locked="0"/>
    </xf>
    <xf numFmtId="0" fontId="0" fillId="2" borderId="9" xfId="0" applyFill="1" applyBorder="1" applyAlignment="1">
      <alignment horizontal="left" vertical="center"/>
    </xf>
    <xf numFmtId="0" fontId="18" fillId="0" borderId="9" xfId="0" quotePrefix="1" applyFont="1" applyBorder="1" applyAlignment="1">
      <alignment horizontal="center" vertical="center"/>
    </xf>
    <xf numFmtId="0" fontId="17" fillId="0" borderId="9" xfId="0" applyFont="1" applyBorder="1" applyAlignment="1">
      <alignment horizontal="center" vertical="center"/>
    </xf>
    <xf numFmtId="0" fontId="17" fillId="0" borderId="9" xfId="0" quotePrefix="1" applyFont="1" applyBorder="1" applyAlignment="1">
      <alignment horizontal="center" vertical="center"/>
    </xf>
    <xf numFmtId="0" fontId="33" fillId="0" borderId="0" xfId="0" applyFont="1"/>
    <xf numFmtId="0" fontId="33" fillId="37" borderId="0" xfId="0" applyFont="1" applyFill="1"/>
    <xf numFmtId="0" fontId="0" fillId="0" borderId="0" xfId="0" applyAlignment="1">
      <alignment horizontal="left"/>
    </xf>
    <xf numFmtId="0" fontId="36" fillId="0" borderId="0" xfId="0" applyFont="1" applyAlignment="1">
      <alignment horizontal="left"/>
    </xf>
    <xf numFmtId="0" fontId="17" fillId="0" borderId="0" xfId="0" applyFont="1"/>
    <xf numFmtId="0" fontId="10" fillId="2" borderId="0" xfId="2" applyFont="1" applyFill="1" applyAlignment="1">
      <alignment horizontal="left" vertical="center" wrapText="1"/>
    </xf>
    <xf numFmtId="0" fontId="19" fillId="0" borderId="0" xfId="0" applyFont="1" applyAlignment="1">
      <alignment horizontal="left"/>
    </xf>
    <xf numFmtId="0" fontId="2" fillId="0" borderId="0" xfId="0" applyFont="1"/>
    <xf numFmtId="0" fontId="2" fillId="0" borderId="9" xfId="0" applyFont="1" applyBorder="1" applyAlignment="1" applyProtection="1">
      <alignment horizontal="left" vertical="top"/>
      <protection locked="0"/>
    </xf>
    <xf numFmtId="0" fontId="17" fillId="0" borderId="9" xfId="0" applyFont="1" applyBorder="1"/>
    <xf numFmtId="0" fontId="37" fillId="0" borderId="9" xfId="0" applyFont="1" applyBorder="1" applyAlignment="1">
      <alignment horizontal="left" vertical="center"/>
    </xf>
    <xf numFmtId="0" fontId="19" fillId="0" borderId="9" xfId="0" applyFont="1" applyBorder="1"/>
    <xf numFmtId="0" fontId="38" fillId="0" borderId="0" xfId="0" applyFont="1"/>
    <xf numFmtId="14" fontId="0" fillId="0" borderId="0" xfId="0" applyNumberFormat="1"/>
    <xf numFmtId="0" fontId="2" fillId="0" borderId="9" xfId="0" applyFont="1" applyBorder="1" applyAlignment="1" applyProtection="1">
      <alignment horizontal="center" vertical="center" wrapText="1"/>
      <protection locked="0"/>
    </xf>
    <xf numFmtId="0" fontId="17" fillId="0" borderId="9" xfId="0" applyFont="1" applyBorder="1" applyAlignment="1">
      <alignment vertical="center"/>
    </xf>
    <xf numFmtId="0" fontId="2" fillId="0" borderId="9" xfId="0" applyFont="1" applyBorder="1" applyAlignment="1">
      <alignment vertical="center"/>
    </xf>
    <xf numFmtId="0" fontId="37" fillId="0" borderId="9" xfId="0" applyFont="1" applyBorder="1" applyAlignment="1">
      <alignment vertical="center"/>
    </xf>
    <xf numFmtId="14" fontId="17" fillId="0" borderId="9" xfId="0" applyNumberFormat="1" applyFont="1" applyBorder="1"/>
    <xf numFmtId="14" fontId="17" fillId="0" borderId="9" xfId="0" applyNumberFormat="1" applyFont="1" applyBorder="1" applyAlignment="1">
      <alignment vertical="center"/>
    </xf>
    <xf numFmtId="0" fontId="18" fillId="0" borderId="9" xfId="0" applyFont="1" applyBorder="1"/>
    <xf numFmtId="0" fontId="2" fillId="0" borderId="9" xfId="0" applyFont="1" applyBorder="1" applyAlignment="1">
      <alignment horizontal="center" vertical="center"/>
    </xf>
    <xf numFmtId="0" fontId="17" fillId="0" borderId="9" xfId="0" applyFont="1" applyBorder="1" applyAlignment="1">
      <alignment vertical="top" wrapText="1"/>
    </xf>
    <xf numFmtId="0" fontId="19" fillId="0" borderId="9" xfId="0" applyFont="1" applyBorder="1" applyAlignment="1">
      <alignment horizontal="left" vertical="center"/>
    </xf>
    <xf numFmtId="0" fontId="40" fillId="0" borderId="0" xfId="0" applyFont="1"/>
    <xf numFmtId="0" fontId="19" fillId="0" borderId="9" xfId="0" applyFont="1" applyBorder="1" applyAlignment="1">
      <alignment horizontal="left"/>
    </xf>
    <xf numFmtId="0" fontId="0" fillId="0" borderId="2" xfId="0" applyBorder="1" applyAlignment="1">
      <alignment horizontal="left" vertical="center"/>
    </xf>
    <xf numFmtId="0" fontId="0" fillId="0" borderId="12" xfId="0" applyBorder="1" applyAlignment="1">
      <alignment horizontal="center" vertical="center"/>
    </xf>
    <xf numFmtId="0" fontId="33" fillId="0" borderId="9" xfId="0" applyFont="1" applyBorder="1" applyAlignment="1">
      <alignment horizontal="left" vertical="center"/>
    </xf>
    <xf numFmtId="0" fontId="42" fillId="0" borderId="9" xfId="0" applyFont="1" applyBorder="1" applyAlignment="1" applyProtection="1">
      <alignment horizontal="left" vertical="center" wrapText="1"/>
      <protection locked="0"/>
    </xf>
    <xf numFmtId="14" fontId="42" fillId="0" borderId="9" xfId="0" applyNumberFormat="1" applyFont="1" applyBorder="1" applyAlignment="1" applyProtection="1">
      <alignment horizontal="left" vertical="center" wrapText="1"/>
      <protection locked="0"/>
    </xf>
    <xf numFmtId="164" fontId="5" fillId="0" borderId="0" xfId="0" applyNumberFormat="1" applyFont="1" applyAlignment="1">
      <alignment horizontal="left" vertical="center"/>
    </xf>
    <xf numFmtId="14" fontId="43" fillId="0" borderId="0" xfId="0" applyNumberFormat="1" applyFont="1" applyAlignment="1" applyProtection="1">
      <alignment horizontal="left" vertical="top"/>
      <protection locked="0"/>
    </xf>
    <xf numFmtId="0" fontId="44" fillId="0" borderId="10" xfId="0" applyFont="1" applyBorder="1" applyAlignment="1" applyProtection="1">
      <alignment horizontal="left" vertical="center" wrapText="1"/>
      <protection locked="0"/>
    </xf>
    <xf numFmtId="0" fontId="44" fillId="0" borderId="8" xfId="0" applyFont="1" applyBorder="1" applyAlignment="1" applyProtection="1">
      <alignment horizontal="left" vertical="center" wrapText="1"/>
      <protection locked="0"/>
    </xf>
    <xf numFmtId="0" fontId="41" fillId="2" borderId="10" xfId="0" applyFont="1" applyFill="1" applyBorder="1" applyAlignment="1" applyProtection="1">
      <alignment horizontal="left" vertical="center" wrapText="1"/>
      <protection locked="0"/>
    </xf>
    <xf numFmtId="0" fontId="0" fillId="0" borderId="11" xfId="0" quotePrefix="1" applyBorder="1" applyAlignment="1">
      <alignment horizontal="center" vertical="center"/>
    </xf>
    <xf numFmtId="0" fontId="1" fillId="2" borderId="12" xfId="0" applyFont="1" applyFill="1" applyBorder="1" applyAlignment="1" applyProtection="1">
      <alignment horizontal="left" vertical="center" wrapText="1"/>
      <protection locked="0"/>
    </xf>
    <xf numFmtId="164" fontId="42" fillId="0" borderId="0" xfId="0" applyNumberFormat="1" applyFont="1" applyAlignment="1">
      <alignment horizontal="left" vertical="center" wrapText="1"/>
    </xf>
    <xf numFmtId="14" fontId="4" fillId="0" borderId="0" xfId="0" applyNumberFormat="1" applyFont="1" applyAlignment="1" applyProtection="1">
      <alignment horizontal="left" vertical="top"/>
      <protection locked="0"/>
    </xf>
    <xf numFmtId="0" fontId="45" fillId="0" borderId="10" xfId="0" applyFont="1" applyBorder="1" applyAlignment="1" applyProtection="1">
      <alignment horizontal="left" vertical="center" wrapText="1"/>
      <protection locked="0"/>
    </xf>
    <xf numFmtId="0" fontId="42" fillId="0" borderId="10" xfId="0" applyFont="1" applyBorder="1" applyAlignment="1" applyProtection="1">
      <alignment horizontal="left" vertical="center" wrapText="1"/>
      <protection locked="0"/>
    </xf>
    <xf numFmtId="0" fontId="45" fillId="2" borderId="10" xfId="0" applyFont="1" applyFill="1" applyBorder="1" applyAlignment="1" applyProtection="1">
      <alignment horizontal="left" vertical="center" wrapText="1"/>
      <protection locked="0"/>
    </xf>
    <xf numFmtId="14" fontId="46" fillId="0" borderId="0" xfId="0" applyNumberFormat="1" applyFont="1" applyAlignment="1" applyProtection="1">
      <alignment horizontal="left" vertical="top"/>
      <protection locked="0"/>
    </xf>
    <xf numFmtId="0" fontId="47" fillId="0" borderId="9" xfId="0" applyFont="1" applyBorder="1" applyAlignment="1" applyProtection="1">
      <alignment horizontal="left" vertical="center" wrapText="1"/>
      <protection locked="0"/>
    </xf>
    <xf numFmtId="14" fontId="47" fillId="0" borderId="9" xfId="0" applyNumberFormat="1" applyFont="1" applyBorder="1" applyAlignment="1" applyProtection="1">
      <alignment horizontal="left" vertical="center" wrapText="1"/>
      <protection locked="0"/>
    </xf>
    <xf numFmtId="0" fontId="47" fillId="0" borderId="9" xfId="0" applyFont="1" applyBorder="1" applyAlignment="1" applyProtection="1">
      <alignment horizontal="left" vertical="center"/>
      <protection locked="0"/>
    </xf>
    <xf numFmtId="0" fontId="48" fillId="0" borderId="9" xfId="0" applyFont="1" applyBorder="1" applyAlignment="1">
      <alignment horizontal="left" vertical="center"/>
    </xf>
    <xf numFmtId="0" fontId="47" fillId="0" borderId="8" xfId="0" applyFont="1" applyBorder="1" applyAlignment="1" applyProtection="1">
      <alignment horizontal="left" vertical="center" wrapText="1"/>
      <protection locked="0"/>
    </xf>
    <xf numFmtId="0" fontId="48" fillId="0" borderId="0" xfId="0" applyFont="1"/>
    <xf numFmtId="0" fontId="47" fillId="0" borderId="10"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18" fillId="0" borderId="2" xfId="0" applyFont="1" applyBorder="1" applyAlignment="1">
      <alignment horizontal="left" vertical="center"/>
    </xf>
    <xf numFmtId="0" fontId="18" fillId="0" borderId="12" xfId="0" applyFont="1" applyBorder="1" applyAlignment="1">
      <alignment horizontal="left" vertical="center"/>
    </xf>
    <xf numFmtId="0" fontId="18" fillId="0" borderId="9" xfId="0" quotePrefix="1" applyFont="1" applyBorder="1" applyAlignment="1">
      <alignment horizontal="left" vertical="center"/>
    </xf>
    <xf numFmtId="0" fontId="18" fillId="2" borderId="9" xfId="0" quotePrefix="1" applyFont="1" applyFill="1" applyBorder="1" applyAlignment="1">
      <alignment horizontal="left" vertical="center"/>
    </xf>
    <xf numFmtId="0" fontId="49" fillId="0" borderId="9" xfId="0" applyFont="1" applyBorder="1" applyAlignment="1">
      <alignment horizontal="left" vertical="center"/>
    </xf>
    <xf numFmtId="0" fontId="42" fillId="0" borderId="9" xfId="0" applyFont="1" applyBorder="1" applyAlignment="1" applyProtection="1">
      <alignment horizontal="left" vertical="top" wrapText="1"/>
      <protection locked="0"/>
    </xf>
    <xf numFmtId="14" fontId="42" fillId="0" borderId="9" xfId="0" applyNumberFormat="1" applyFont="1" applyBorder="1" applyAlignment="1" applyProtection="1">
      <alignment horizontal="left" vertical="top" wrapText="1"/>
      <protection locked="0"/>
    </xf>
    <xf numFmtId="0" fontId="45" fillId="0" borderId="8" xfId="0" applyFont="1" applyBorder="1" applyAlignment="1" applyProtection="1">
      <alignment horizontal="left" vertical="center" wrapText="1"/>
      <protection locked="0"/>
    </xf>
    <xf numFmtId="0" fontId="42" fillId="0" borderId="0" xfId="0" applyFont="1" applyAlignment="1" applyProtection="1">
      <alignment horizontal="left" vertical="center" wrapText="1"/>
      <protection locked="0"/>
    </xf>
    <xf numFmtId="0" fontId="50" fillId="0" borderId="0" xfId="0" applyFont="1"/>
    <xf numFmtId="14" fontId="51" fillId="0" borderId="8" xfId="0" applyNumberFormat="1"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0" fontId="38" fillId="0" borderId="9" xfId="0" applyFont="1" applyBorder="1"/>
    <xf numFmtId="0" fontId="17" fillId="0" borderId="9" xfId="0" applyFont="1" applyBorder="1" applyAlignment="1">
      <alignment vertical="center" wrapText="1"/>
    </xf>
    <xf numFmtId="0" fontId="17" fillId="0" borderId="9" xfId="0" applyFont="1" applyBorder="1" applyAlignment="1" applyProtection="1">
      <alignment horizontal="left" vertical="center"/>
      <protection locked="0"/>
    </xf>
    <xf numFmtId="0" fontId="0" fillId="35" borderId="0" xfId="0" applyFill="1" applyAlignment="1">
      <alignment horizontal="left"/>
    </xf>
    <xf numFmtId="0" fontId="0" fillId="36" borderId="0" xfId="0" applyFill="1"/>
    <xf numFmtId="0" fontId="52" fillId="0" borderId="9" xfId="0" applyFont="1" applyBorder="1" applyAlignment="1" applyProtection="1">
      <alignment horizontal="left" vertical="center" wrapText="1"/>
      <protection locked="0"/>
    </xf>
    <xf numFmtId="0" fontId="0" fillId="34" borderId="0" xfId="0" applyFill="1"/>
    <xf numFmtId="0" fontId="33" fillId="0" borderId="0" xfId="0" applyFont="1" applyAlignment="1">
      <alignment horizontal="left" vertical="center"/>
    </xf>
    <xf numFmtId="0" fontId="37" fillId="0" borderId="9" xfId="0" applyFont="1" applyBorder="1"/>
    <xf numFmtId="0" fontId="17" fillId="0" borderId="0" xfId="0" applyFont="1" applyAlignment="1">
      <alignment vertical="center" wrapText="1"/>
    </xf>
    <xf numFmtId="14" fontId="17" fillId="0" borderId="0" xfId="0" applyNumberFormat="1" applyFont="1"/>
    <xf numFmtId="0" fontId="37" fillId="0" borderId="0" xfId="0" applyFont="1" applyAlignment="1">
      <alignment horizontal="left" vertical="center"/>
    </xf>
    <xf numFmtId="0" fontId="37" fillId="0" borderId="9" xfId="0" applyFont="1" applyBorder="1" applyAlignment="1">
      <alignment vertical="center" wrapText="1"/>
    </xf>
    <xf numFmtId="0" fontId="33" fillId="0" borderId="9" xfId="0" applyFont="1" applyBorder="1"/>
    <xf numFmtId="0" fontId="0" fillId="0" borderId="9" xfId="0" quotePrefix="1" applyBorder="1" applyAlignment="1">
      <alignment horizontal="left" vertical="center"/>
    </xf>
    <xf numFmtId="0" fontId="17" fillId="0" borderId="9" xfId="0" applyFont="1" applyBorder="1" applyAlignment="1">
      <alignment horizontal="left" vertical="center" wrapText="1"/>
    </xf>
    <xf numFmtId="0" fontId="18" fillId="0" borderId="9" xfId="0" applyFont="1" applyBorder="1" applyAlignment="1">
      <alignment vertical="center"/>
    </xf>
    <xf numFmtId="0" fontId="0" fillId="0" borderId="9" xfId="0" applyBorder="1" applyAlignment="1">
      <alignment vertical="center"/>
    </xf>
    <xf numFmtId="0" fontId="0" fillId="0" borderId="0" xfId="0" applyAlignment="1">
      <alignment vertical="center"/>
    </xf>
  </cellXfs>
  <cellStyles count="64">
    <cellStyle name="20% - Accent1" xfId="23" xr:uid="{8B8888E8-BF99-4A1C-9F5B-4AEE610C4D51}"/>
    <cellStyle name="20% - Accent2" xfId="24" xr:uid="{9BDDDDDC-9252-4489-9C9A-480E3DEFC974}"/>
    <cellStyle name="20% - Accent3" xfId="25" xr:uid="{5E559313-84E9-4C3A-96EC-C73CADFB8DFC}"/>
    <cellStyle name="20% - Accent4" xfId="26" xr:uid="{1712329A-E277-433F-947A-9CA7904BB88A}"/>
    <cellStyle name="20% - Accent5" xfId="27" xr:uid="{CCB605CA-06F4-4BE5-940A-C3ACADD6D886}"/>
    <cellStyle name="20% - Accent6" xfId="28" xr:uid="{4D7C894B-587D-4DC4-8E4B-2324B834CF44}"/>
    <cellStyle name="40% - Accent1" xfId="29" xr:uid="{5F2FC7C9-DD41-436F-BC34-46A21BEB6D3D}"/>
    <cellStyle name="40% - Accent2" xfId="30" xr:uid="{4C4DAEB0-65B9-4351-A1EB-B6579D52C71B}"/>
    <cellStyle name="40% - Accent3" xfId="31" xr:uid="{29614C94-53CF-4E63-913C-5422B596745B}"/>
    <cellStyle name="40% - Accent4" xfId="32" xr:uid="{6072DD4B-3DC6-4B6E-B735-B6CE574D78A7}"/>
    <cellStyle name="40% - Accent5" xfId="33" xr:uid="{4CA29950-CB28-43BF-94FD-C1E2E7643172}"/>
    <cellStyle name="40% - Accent6" xfId="34" xr:uid="{ABE344D7-0A17-48A3-9A83-C438CDAC4304}"/>
    <cellStyle name="60% - Accent1" xfId="35" xr:uid="{5668BD9F-4A7B-4301-8692-230280A790F6}"/>
    <cellStyle name="60% - Accent2" xfId="36" xr:uid="{06755D43-2F74-44B3-AF84-E3278701754B}"/>
    <cellStyle name="60% - Accent3" xfId="37" xr:uid="{0A87E456-040E-4DBD-AE47-1585C5EE7E43}"/>
    <cellStyle name="60% - Accent4" xfId="38" xr:uid="{6489337E-6BCC-4BE1-A714-99CA74AD50F4}"/>
    <cellStyle name="60% - Accent5" xfId="39" xr:uid="{7467EB23-A449-4DC0-AC0F-BC37696A5DD4}"/>
    <cellStyle name="60% - Accent6" xfId="40" xr:uid="{BE17E2E5-627E-49FF-BE05-7CBE5B15B923}"/>
    <cellStyle name="Accent1" xfId="41" xr:uid="{B2CA28B8-1E2D-482C-BDB7-B170ACA309F7}"/>
    <cellStyle name="Accent2" xfId="42" xr:uid="{85E6764F-8A2E-48A5-9143-7D644BC27989}"/>
    <cellStyle name="Accent3" xfId="43" xr:uid="{42F99E70-FD19-43E7-987F-BE3E43351544}"/>
    <cellStyle name="Accent4" xfId="44" xr:uid="{DDFA3884-B382-4849-BA77-1684E5B34B61}"/>
    <cellStyle name="Accent5" xfId="45" xr:uid="{189F7CD8-AB6A-48F3-BB8E-1A9F1B1982BE}"/>
    <cellStyle name="Accent6" xfId="46" xr:uid="{2ECF0FD1-DBF8-4BD2-8926-5F4F241045CB}"/>
    <cellStyle name="Bad" xfId="47" xr:uid="{2686B78C-D2C0-4EF6-8355-BFDE774AF658}"/>
    <cellStyle name="blp_column_header" xfId="48" xr:uid="{4FC1B0BF-A357-46C5-B7CB-2892D0F7EC1F}"/>
    <cellStyle name="Calculation" xfId="49" xr:uid="{0DF2A0C7-3C62-45FE-B539-860694E9BE01}"/>
    <cellStyle name="Check Cell" xfId="50" xr:uid="{A7AD4ADC-9711-4BD3-9CC2-6DBDD94FD974}"/>
    <cellStyle name="Explanatory Text" xfId="51" xr:uid="{81A0AF99-15F2-466B-BF86-947DC2D2EBF5}"/>
    <cellStyle name="Good" xfId="52" xr:uid="{A9E2BB39-8A04-4C05-96BF-FE7FFA39566C}"/>
    <cellStyle name="Heading 1" xfId="53" xr:uid="{3B7E61DB-44C2-494E-AA9B-991789798345}"/>
    <cellStyle name="Heading 2" xfId="54" xr:uid="{E0FD8F1A-9EEB-44BA-BDCD-CC731EE04573}"/>
    <cellStyle name="Heading 3" xfId="55" xr:uid="{6E6C8653-995F-4A5F-8ACB-B32D99FA849B}"/>
    <cellStyle name="Heading 4" xfId="56" xr:uid="{172C9FF8-B269-430B-B40A-1DDD8FAFBB52}"/>
    <cellStyle name="Input" xfId="57" xr:uid="{4A8A30C3-B622-4D83-81BB-A8E4715880FA}"/>
    <cellStyle name="Linked Cell" xfId="58" xr:uid="{FE496259-9193-4D27-865B-7C0BC8AE3E0A}"/>
    <cellStyle name="Normal" xfId="0" builtinId="0"/>
    <cellStyle name="Normal 2" xfId="22" xr:uid="{4A37F4D2-181C-40A1-A34C-12DE7B47E00F}"/>
    <cellStyle name="Note" xfId="59" xr:uid="{6AB09D6E-3CC8-4352-858D-B1ADC9D50382}"/>
    <cellStyle name="Output" xfId="60" xr:uid="{071FB741-901E-4C7A-ACAC-D2192536EF88}"/>
    <cellStyle name="Standard 2" xfId="1" xr:uid="{00000000-0005-0000-0000-000002000000}"/>
    <cellStyle name="Standard_Trade Report Template V1.12" xfId="2" xr:uid="{00000000-0005-0000-0000-000003000000}"/>
    <cellStyle name="swpBody01" xfId="3" xr:uid="{00000000-0005-0000-0000-000004000000}"/>
    <cellStyle name="swpBodyFirstCol" xfId="4" xr:uid="{00000000-0005-0000-0000-000005000000}"/>
    <cellStyle name="swpCaption" xfId="5" xr:uid="{00000000-0005-0000-0000-000006000000}"/>
    <cellStyle name="swpClear" xfId="6" xr:uid="{00000000-0005-0000-0000-000007000000}"/>
    <cellStyle name="swpHBBookTitle" xfId="7" xr:uid="{00000000-0005-0000-0000-000008000000}"/>
    <cellStyle name="swpHBChapterTitle" xfId="8" xr:uid="{00000000-0005-0000-0000-000009000000}"/>
    <cellStyle name="swpHead01" xfId="9" xr:uid="{00000000-0005-0000-0000-00000A000000}"/>
    <cellStyle name="swpHead01R" xfId="10" xr:uid="{00000000-0005-0000-0000-00000B000000}"/>
    <cellStyle name="swpHead02" xfId="11" xr:uid="{00000000-0005-0000-0000-00000C000000}"/>
    <cellStyle name="swpHead02R" xfId="12" xr:uid="{00000000-0005-0000-0000-00000D000000}"/>
    <cellStyle name="swpHead03" xfId="13" xr:uid="{00000000-0005-0000-0000-00000E000000}"/>
    <cellStyle name="swpHead03R" xfId="14" xr:uid="{00000000-0005-0000-0000-00000F000000}"/>
    <cellStyle name="swpHeadBraL" xfId="15" xr:uid="{00000000-0005-0000-0000-000010000000}"/>
    <cellStyle name="swpHeadBraM" xfId="16" xr:uid="{00000000-0005-0000-0000-000011000000}"/>
    <cellStyle name="swpHeadBraR" xfId="17" xr:uid="{00000000-0005-0000-0000-000012000000}"/>
    <cellStyle name="swpTag" xfId="18" xr:uid="{00000000-0005-0000-0000-000013000000}"/>
    <cellStyle name="swpTotals" xfId="19" xr:uid="{00000000-0005-0000-0000-000014000000}"/>
    <cellStyle name="swpTotalsNo" xfId="20" xr:uid="{00000000-0005-0000-0000-000015000000}"/>
    <cellStyle name="swpTotalsTotal" xfId="21" xr:uid="{00000000-0005-0000-0000-000016000000}"/>
    <cellStyle name="Title" xfId="61" xr:uid="{10D72805-3CB1-4FD3-B31C-8B9184092279}"/>
    <cellStyle name="Total" xfId="62" xr:uid="{0E04A440-B52E-4EC5-989F-FCCF39796670}"/>
    <cellStyle name="Warning Text" xfId="63" xr:uid="{F7920901-0E57-46C9-B9B6-FCA227B43A58}"/>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9:G27"/>
  <sheetViews>
    <sheetView workbookViewId="0">
      <selection activeCell="C25" sqref="C25"/>
    </sheetView>
  </sheetViews>
  <sheetFormatPr defaultRowHeight="14.5"/>
  <cols>
    <col min="2" max="2" width="20.7265625" customWidth="1"/>
    <col min="3" max="3" width="79.81640625" customWidth="1"/>
  </cols>
  <sheetData>
    <row r="9" spans="7:7">
      <c r="G9" s="2" t="s">
        <v>0</v>
      </c>
    </row>
    <row r="10" spans="7:7">
      <c r="G10" s="3"/>
    </row>
    <row r="11" spans="7:7">
      <c r="G11" s="4"/>
    </row>
    <row r="12" spans="7:7">
      <c r="G12" s="4" t="s">
        <v>1</v>
      </c>
    </row>
    <row r="13" spans="7:7">
      <c r="G13" s="4" t="s">
        <v>2</v>
      </c>
    </row>
    <row r="14" spans="7:7">
      <c r="G14" s="4" t="s">
        <v>3</v>
      </c>
    </row>
    <row r="19" spans="2:3" ht="27.5">
      <c r="B19" s="5" t="s">
        <v>4</v>
      </c>
      <c r="C19" s="6"/>
    </row>
    <row r="20" spans="2:3" ht="27.5">
      <c r="B20" s="7" t="s">
        <v>1679</v>
      </c>
      <c r="C20" s="8"/>
    </row>
    <row r="21" spans="2:3">
      <c r="B21" s="1"/>
      <c r="C21" s="1"/>
    </row>
    <row r="22" spans="2:3">
      <c r="B22" s="9"/>
      <c r="C22" s="1"/>
    </row>
    <row r="23" spans="2:3">
      <c r="B23" s="1"/>
      <c r="C23" s="1"/>
    </row>
    <row r="24" spans="2:3">
      <c r="B24" s="1" t="s">
        <v>5</v>
      </c>
      <c r="C24" s="14">
        <v>46296</v>
      </c>
    </row>
    <row r="25" spans="2:3">
      <c r="B25" s="3"/>
      <c r="C25" s="10"/>
    </row>
    <row r="26" spans="2:3">
      <c r="B26" s="11"/>
      <c r="C26" s="11"/>
    </row>
    <row r="27" spans="2:3" ht="150" customHeight="1">
      <c r="B27" s="11" t="s">
        <v>6</v>
      </c>
      <c r="C27" s="63" t="s">
        <v>7</v>
      </c>
    </row>
  </sheetData>
  <pageMargins left="0.7" right="0.7" top="0.75" bottom="0.75" header="0.3" footer="0.3"/>
  <headerFooter>
    <oddFooter>&amp;C_x000D_&amp;1#&amp;"Aptos"&amp;10&amp;K000000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70"/>
  <sheetViews>
    <sheetView zoomScaleNormal="100" workbookViewId="0">
      <selection activeCell="Q4" sqref="Q4"/>
    </sheetView>
  </sheetViews>
  <sheetFormatPr defaultRowHeight="14.5"/>
  <cols>
    <col min="1" max="1" width="21.1796875" customWidth="1"/>
    <col min="2" max="2" width="10.1796875" bestFit="1" customWidth="1"/>
    <col min="3" max="3" width="50.26953125" customWidth="1"/>
    <col min="4" max="4" width="17.7265625" customWidth="1"/>
    <col min="5" max="5" width="25.81640625" customWidth="1"/>
    <col min="6" max="6" width="11.54296875" customWidth="1"/>
    <col min="7" max="7" width="19.26953125" bestFit="1" customWidth="1"/>
    <col min="8" max="8" width="6.1796875" bestFit="1" customWidth="1"/>
    <col min="9" max="9" width="7.54296875" bestFit="1" customWidth="1"/>
    <col min="14" max="14" width="22" bestFit="1" customWidth="1"/>
    <col min="15" max="15" width="6.1796875" bestFit="1" customWidth="1"/>
    <col min="16" max="16" width="5.54296875" bestFit="1" customWidth="1"/>
    <col min="17" max="17" width="15" customWidth="1"/>
    <col min="18" max="18" width="10.453125" customWidth="1"/>
    <col min="24" max="24" width="8.7265625" customWidth="1"/>
  </cols>
  <sheetData>
    <row r="1" spans="1:18" ht="29.15" customHeight="1">
      <c r="A1" s="96" t="s">
        <v>8</v>
      </c>
      <c r="D1" s="22"/>
      <c r="E1" s="22"/>
    </row>
    <row r="2" spans="1:18">
      <c r="D2" s="22"/>
      <c r="E2" s="22"/>
    </row>
    <row r="3" spans="1:18">
      <c r="A3" s="101">
        <f>Cover!C24</f>
        <v>46296</v>
      </c>
      <c r="B3" s="71"/>
      <c r="D3" s="29"/>
      <c r="E3" s="31"/>
      <c r="F3" s="31"/>
    </row>
    <row r="4" spans="1:18">
      <c r="C4" s="21" t="s">
        <v>9</v>
      </c>
    </row>
    <row r="6" spans="1:18">
      <c r="A6" s="98" t="s">
        <v>10</v>
      </c>
      <c r="B6" s="99">
        <f>COUNTA(C9:C1048576)</f>
        <v>262</v>
      </c>
      <c r="C6" s="15"/>
      <c r="D6" s="16"/>
      <c r="E6" s="16"/>
      <c r="F6" s="15"/>
      <c r="G6" s="23"/>
    </row>
    <row r="7" spans="1:18" ht="26.15" customHeight="1">
      <c r="A7" s="96" t="s">
        <v>11</v>
      </c>
      <c r="B7" s="100">
        <v>255</v>
      </c>
      <c r="C7" s="24"/>
      <c r="D7" s="24"/>
      <c r="E7" s="24"/>
      <c r="F7" s="20"/>
      <c r="G7" s="23"/>
    </row>
    <row r="8" spans="1:18" ht="46.5" customHeight="1">
      <c r="A8" s="102" t="s">
        <v>12</v>
      </c>
      <c r="B8" s="102" t="s">
        <v>13</v>
      </c>
      <c r="C8" s="102" t="s">
        <v>14</v>
      </c>
      <c r="D8" s="103" t="s">
        <v>15</v>
      </c>
      <c r="E8" s="103" t="s">
        <v>16</v>
      </c>
      <c r="F8" s="102" t="s">
        <v>17</v>
      </c>
      <c r="G8" s="102" t="s">
        <v>18</v>
      </c>
      <c r="H8" s="104" t="s">
        <v>19</v>
      </c>
      <c r="I8" s="105" t="s">
        <v>20</v>
      </c>
      <c r="N8" s="86" t="s">
        <v>21</v>
      </c>
      <c r="O8" s="86" t="s">
        <v>22</v>
      </c>
      <c r="P8" s="86" t="s">
        <v>23</v>
      </c>
      <c r="Q8" s="86" t="s">
        <v>20</v>
      </c>
    </row>
    <row r="9" spans="1:18" ht="23.15" customHeight="1">
      <c r="A9" s="39" t="s">
        <v>24</v>
      </c>
      <c r="B9" s="13" t="s">
        <v>25</v>
      </c>
      <c r="C9" s="13" t="s">
        <v>26</v>
      </c>
      <c r="D9" s="17" t="s">
        <v>27</v>
      </c>
      <c r="E9" s="17" t="s">
        <v>28</v>
      </c>
      <c r="F9" s="13" t="s">
        <v>29</v>
      </c>
      <c r="G9" s="13" t="s">
        <v>30</v>
      </c>
      <c r="H9" s="38" t="s">
        <v>23</v>
      </c>
      <c r="I9" s="32"/>
      <c r="N9" s="32">
        <f>COUNTIF($H$9:$H$741,N$8)</f>
        <v>40</v>
      </c>
      <c r="O9" s="32">
        <f>COUNTIF($H$9:$H$744,O$8)</f>
        <v>49</v>
      </c>
      <c r="P9" s="32">
        <f>COUNTIF($H$9:$H$744,P$8)</f>
        <v>66</v>
      </c>
      <c r="Q9" s="32">
        <f>COUNTIF($I$9:$I$744,Q$8)</f>
        <v>30</v>
      </c>
    </row>
    <row r="10" spans="1:18" ht="23.15" customHeight="1">
      <c r="A10" s="39" t="s">
        <v>1693</v>
      </c>
      <c r="B10" s="12" t="s">
        <v>31</v>
      </c>
      <c r="C10" s="13" t="s">
        <v>32</v>
      </c>
      <c r="D10" s="12" t="s">
        <v>27</v>
      </c>
      <c r="E10" s="12" t="s">
        <v>33</v>
      </c>
      <c r="F10" s="12" t="s">
        <v>29</v>
      </c>
      <c r="G10" s="12" t="s">
        <v>30</v>
      </c>
      <c r="H10" s="37" t="s">
        <v>34</v>
      </c>
      <c r="I10" s="35"/>
    </row>
    <row r="11" spans="1:18" ht="23.15" customHeight="1">
      <c r="A11" s="39" t="s">
        <v>35</v>
      </c>
      <c r="B11" s="13" t="s">
        <v>36</v>
      </c>
      <c r="C11" s="13" t="s">
        <v>37</v>
      </c>
      <c r="D11" s="13" t="s">
        <v>38</v>
      </c>
      <c r="E11" s="13" t="s">
        <v>39</v>
      </c>
      <c r="F11" s="13" t="s">
        <v>29</v>
      </c>
      <c r="G11" s="13" t="s">
        <v>30</v>
      </c>
      <c r="H11" s="37" t="s">
        <v>34</v>
      </c>
      <c r="I11" s="35"/>
    </row>
    <row r="12" spans="1:18" ht="23.15" customHeight="1">
      <c r="A12" s="39" t="s">
        <v>40</v>
      </c>
      <c r="B12" s="13" t="s">
        <v>41</v>
      </c>
      <c r="C12" s="13" t="s">
        <v>42</v>
      </c>
      <c r="D12" s="13" t="s">
        <v>43</v>
      </c>
      <c r="E12" s="13" t="s">
        <v>44</v>
      </c>
      <c r="F12" s="13" t="s">
        <v>45</v>
      </c>
      <c r="G12" s="13" t="s">
        <v>30</v>
      </c>
      <c r="H12" s="37" t="s">
        <v>34</v>
      </c>
      <c r="I12" s="32"/>
      <c r="J12" s="21"/>
      <c r="N12" s="68" t="s">
        <v>46</v>
      </c>
      <c r="Q12" s="68" t="s">
        <v>47</v>
      </c>
    </row>
    <row r="13" spans="1:18" ht="23.15" customHeight="1">
      <c r="A13" s="43" t="s">
        <v>48</v>
      </c>
      <c r="B13" s="13" t="s">
        <v>49</v>
      </c>
      <c r="C13" s="13" t="s">
        <v>50</v>
      </c>
      <c r="D13" s="13" t="s">
        <v>51</v>
      </c>
      <c r="E13" s="13" t="s">
        <v>52</v>
      </c>
      <c r="F13" s="13" t="s">
        <v>29</v>
      </c>
      <c r="G13" s="13" t="s">
        <v>30</v>
      </c>
      <c r="H13" s="38" t="s">
        <v>34</v>
      </c>
      <c r="I13" s="35"/>
      <c r="J13" s="21"/>
      <c r="N13" s="42" t="s">
        <v>53</v>
      </c>
      <c r="O13" s="45">
        <f t="shared" ref="O13:O26" si="0">COUNTIF($D$9:$D$744,$N13)</f>
        <v>12</v>
      </c>
      <c r="Q13" s="17" t="s">
        <v>28</v>
      </c>
      <c r="R13" s="45">
        <f t="shared" ref="R13:R26" si="1">COUNTIF($E$9:$E$744,$Q13)</f>
        <v>2</v>
      </c>
    </row>
    <row r="14" spans="1:18" ht="23.15" customHeight="1">
      <c r="A14" s="39" t="s">
        <v>54</v>
      </c>
      <c r="B14" s="15" t="s">
        <v>55</v>
      </c>
      <c r="C14" s="13" t="s">
        <v>56</v>
      </c>
      <c r="D14" s="13" t="s">
        <v>57</v>
      </c>
      <c r="E14" s="13" t="s">
        <v>58</v>
      </c>
      <c r="F14" s="13" t="s">
        <v>29</v>
      </c>
      <c r="G14" s="13" t="s">
        <v>30</v>
      </c>
      <c r="H14" s="38" t="s">
        <v>21</v>
      </c>
      <c r="I14" s="35"/>
      <c r="J14" s="21"/>
      <c r="N14" s="42" t="s">
        <v>27</v>
      </c>
      <c r="O14" s="45">
        <f t="shared" si="0"/>
        <v>6</v>
      </c>
      <c r="Q14" s="12" t="s">
        <v>33</v>
      </c>
      <c r="R14" s="45">
        <f t="shared" si="1"/>
        <v>3</v>
      </c>
    </row>
    <row r="15" spans="1:18" ht="23.15" customHeight="1">
      <c r="A15" s="39" t="s">
        <v>59</v>
      </c>
      <c r="B15" s="13" t="s">
        <v>60</v>
      </c>
      <c r="C15" s="13" t="s">
        <v>61</v>
      </c>
      <c r="D15" s="13" t="s">
        <v>62</v>
      </c>
      <c r="E15" s="13" t="s">
        <v>63</v>
      </c>
      <c r="F15" s="13" t="s">
        <v>64</v>
      </c>
      <c r="G15" s="13" t="s">
        <v>30</v>
      </c>
      <c r="H15" s="37" t="s">
        <v>34</v>
      </c>
      <c r="I15" s="35"/>
      <c r="J15" s="21"/>
      <c r="N15" s="42" t="s">
        <v>57</v>
      </c>
      <c r="O15" s="45">
        <f t="shared" si="0"/>
        <v>14</v>
      </c>
      <c r="Q15" s="13" t="s">
        <v>39</v>
      </c>
      <c r="R15" s="45">
        <f t="shared" si="1"/>
        <v>10</v>
      </c>
    </row>
    <row r="16" spans="1:18" ht="23.15" customHeight="1">
      <c r="A16" s="43" t="s">
        <v>65</v>
      </c>
      <c r="B16" s="13" t="s">
        <v>66</v>
      </c>
      <c r="C16" s="13" t="s">
        <v>67</v>
      </c>
      <c r="D16" s="13" t="s">
        <v>68</v>
      </c>
      <c r="E16" s="13" t="s">
        <v>69</v>
      </c>
      <c r="F16" s="13" t="s">
        <v>70</v>
      </c>
      <c r="G16" s="13" t="s">
        <v>30</v>
      </c>
      <c r="H16" s="37" t="s">
        <v>34</v>
      </c>
      <c r="I16" s="35"/>
      <c r="M16" s="21"/>
      <c r="N16" s="42" t="s">
        <v>38</v>
      </c>
      <c r="O16" s="45">
        <f t="shared" si="0"/>
        <v>57</v>
      </c>
      <c r="Q16" s="13" t="s">
        <v>71</v>
      </c>
      <c r="R16" s="45">
        <f t="shared" si="1"/>
        <v>8</v>
      </c>
    </row>
    <row r="17" spans="1:18" ht="23.15" customHeight="1">
      <c r="A17" s="39" t="s">
        <v>72</v>
      </c>
      <c r="B17" s="13" t="s">
        <v>73</v>
      </c>
      <c r="C17" s="13" t="s">
        <v>74</v>
      </c>
      <c r="D17" s="13" t="s">
        <v>75</v>
      </c>
      <c r="E17" s="13" t="s">
        <v>76</v>
      </c>
      <c r="F17" s="13" t="s">
        <v>45</v>
      </c>
      <c r="G17" s="13" t="s">
        <v>30</v>
      </c>
      <c r="H17" s="38" t="s">
        <v>21</v>
      </c>
      <c r="I17" s="35"/>
      <c r="M17" s="21"/>
      <c r="N17" s="43" t="s">
        <v>51</v>
      </c>
      <c r="O17" s="45">
        <f t="shared" si="0"/>
        <v>23</v>
      </c>
      <c r="Q17" s="13" t="s">
        <v>77</v>
      </c>
      <c r="R17" s="45">
        <f t="shared" si="1"/>
        <v>0</v>
      </c>
    </row>
    <row r="18" spans="1:18" ht="23.15" customHeight="1">
      <c r="A18" s="39" t="s">
        <v>78</v>
      </c>
      <c r="B18" s="13" t="s">
        <v>79</v>
      </c>
      <c r="C18" s="13" t="s">
        <v>80</v>
      </c>
      <c r="D18" s="13" t="s">
        <v>68</v>
      </c>
      <c r="E18" s="13" t="s">
        <v>81</v>
      </c>
      <c r="F18" s="13" t="s">
        <v>29</v>
      </c>
      <c r="G18" s="13" t="s">
        <v>30</v>
      </c>
      <c r="H18" s="38" t="s">
        <v>22</v>
      </c>
      <c r="I18" s="32" t="s">
        <v>20</v>
      </c>
      <c r="M18" s="21"/>
      <c r="N18" s="43" t="s">
        <v>82</v>
      </c>
      <c r="O18" s="45">
        <f t="shared" si="0"/>
        <v>18</v>
      </c>
      <c r="Q18" s="13" t="s">
        <v>83</v>
      </c>
      <c r="R18" s="45">
        <f t="shared" si="1"/>
        <v>1</v>
      </c>
    </row>
    <row r="19" spans="1:18" ht="23.15" customHeight="1">
      <c r="A19" s="39" t="s">
        <v>84</v>
      </c>
      <c r="B19" s="13" t="s">
        <v>85</v>
      </c>
      <c r="C19" s="13" t="s">
        <v>86</v>
      </c>
      <c r="D19" s="13" t="s">
        <v>51</v>
      </c>
      <c r="E19" s="13" t="s">
        <v>52</v>
      </c>
      <c r="F19" s="13" t="s">
        <v>29</v>
      </c>
      <c r="G19" s="13" t="s">
        <v>30</v>
      </c>
      <c r="H19" s="37" t="s">
        <v>34</v>
      </c>
      <c r="I19" s="35"/>
      <c r="M19" s="21"/>
      <c r="N19" s="43" t="s">
        <v>68</v>
      </c>
      <c r="O19" s="45">
        <f t="shared" si="0"/>
        <v>15</v>
      </c>
      <c r="Q19" s="13" t="s">
        <v>63</v>
      </c>
      <c r="R19" s="45">
        <f t="shared" si="1"/>
        <v>13</v>
      </c>
    </row>
    <row r="20" spans="1:18" ht="23.15" customHeight="1">
      <c r="A20" s="39" t="s">
        <v>87</v>
      </c>
      <c r="B20" s="13" t="s">
        <v>88</v>
      </c>
      <c r="C20" s="13" t="s">
        <v>89</v>
      </c>
      <c r="D20" s="13" t="s">
        <v>62</v>
      </c>
      <c r="E20" s="13" t="s">
        <v>90</v>
      </c>
      <c r="F20" s="13" t="s">
        <v>29</v>
      </c>
      <c r="G20" s="13" t="s">
        <v>91</v>
      </c>
      <c r="H20" s="37" t="s">
        <v>34</v>
      </c>
      <c r="I20" s="35"/>
      <c r="M20" s="21"/>
      <c r="N20" s="43" t="s">
        <v>62</v>
      </c>
      <c r="O20" s="45">
        <f t="shared" si="0"/>
        <v>26</v>
      </c>
      <c r="Q20" s="13" t="s">
        <v>44</v>
      </c>
      <c r="R20" s="45">
        <f t="shared" si="1"/>
        <v>3</v>
      </c>
    </row>
    <row r="21" spans="1:18" ht="23.15" customHeight="1">
      <c r="A21" s="39" t="s">
        <v>92</v>
      </c>
      <c r="B21" s="13" t="s">
        <v>93</v>
      </c>
      <c r="C21" s="13" t="s">
        <v>94</v>
      </c>
      <c r="D21" s="13" t="s">
        <v>95</v>
      </c>
      <c r="E21" s="13" t="s">
        <v>95</v>
      </c>
      <c r="F21" s="13" t="s">
        <v>29</v>
      </c>
      <c r="G21" s="13" t="s">
        <v>30</v>
      </c>
      <c r="H21" s="38" t="s">
        <v>21</v>
      </c>
      <c r="I21" s="35"/>
      <c r="M21" s="21"/>
      <c r="N21" s="42" t="s">
        <v>96</v>
      </c>
      <c r="O21" s="45">
        <f t="shared" si="0"/>
        <v>21</v>
      </c>
      <c r="Q21" s="13" t="s">
        <v>52</v>
      </c>
      <c r="R21" s="45">
        <f t="shared" si="1"/>
        <v>10</v>
      </c>
    </row>
    <row r="22" spans="1:18" ht="23.15" customHeight="1">
      <c r="A22" s="39" t="s">
        <v>97</v>
      </c>
      <c r="B22" s="13" t="s">
        <v>98</v>
      </c>
      <c r="C22" s="15" t="s">
        <v>99</v>
      </c>
      <c r="D22" s="13" t="s">
        <v>53</v>
      </c>
      <c r="E22" s="13" t="s">
        <v>100</v>
      </c>
      <c r="F22" s="13" t="s">
        <v>29</v>
      </c>
      <c r="G22" s="13" t="s">
        <v>30</v>
      </c>
      <c r="H22" s="38" t="s">
        <v>23</v>
      </c>
      <c r="I22" s="35"/>
      <c r="M22" s="21"/>
      <c r="N22" s="42" t="s">
        <v>101</v>
      </c>
      <c r="O22" s="45">
        <f t="shared" si="0"/>
        <v>24</v>
      </c>
      <c r="Q22" s="13" t="s">
        <v>58</v>
      </c>
      <c r="R22" s="45">
        <f t="shared" si="1"/>
        <v>3</v>
      </c>
    </row>
    <row r="23" spans="1:18" ht="23.15" customHeight="1">
      <c r="A23" s="39" t="s">
        <v>102</v>
      </c>
      <c r="B23" s="13" t="s">
        <v>103</v>
      </c>
      <c r="C23" s="13" t="s">
        <v>104</v>
      </c>
      <c r="D23" s="13" t="s">
        <v>38</v>
      </c>
      <c r="E23" s="13" t="s">
        <v>39</v>
      </c>
      <c r="F23" s="13" t="s">
        <v>29</v>
      </c>
      <c r="G23" s="13" t="s">
        <v>30</v>
      </c>
      <c r="H23" s="38" t="s">
        <v>34</v>
      </c>
      <c r="I23" s="35"/>
      <c r="M23" s="21"/>
      <c r="N23" s="43" t="s">
        <v>75</v>
      </c>
      <c r="O23" s="45">
        <f t="shared" si="0"/>
        <v>6</v>
      </c>
      <c r="Q23" s="13" t="s">
        <v>69</v>
      </c>
      <c r="R23" s="45">
        <f t="shared" si="1"/>
        <v>4</v>
      </c>
    </row>
    <row r="24" spans="1:18" ht="23.15" customHeight="1">
      <c r="A24" s="39" t="s">
        <v>1734</v>
      </c>
      <c r="B24" s="13" t="s">
        <v>1737</v>
      </c>
      <c r="C24" s="13" t="s">
        <v>1735</v>
      </c>
      <c r="D24" s="13" t="s">
        <v>38</v>
      </c>
      <c r="E24" s="13" t="s">
        <v>167</v>
      </c>
      <c r="F24" s="13" t="s">
        <v>45</v>
      </c>
      <c r="G24" s="13" t="s">
        <v>30</v>
      </c>
      <c r="H24" s="38" t="s">
        <v>34</v>
      </c>
      <c r="I24" s="35"/>
      <c r="M24" s="21"/>
      <c r="N24" s="43"/>
      <c r="O24" s="45"/>
      <c r="Q24" s="13"/>
      <c r="R24" s="45"/>
    </row>
    <row r="25" spans="1:18" ht="23.15" customHeight="1">
      <c r="A25" s="39" t="s">
        <v>105</v>
      </c>
      <c r="B25" s="13" t="s">
        <v>106</v>
      </c>
      <c r="C25" s="13" t="s">
        <v>107</v>
      </c>
      <c r="D25" s="13" t="s">
        <v>62</v>
      </c>
      <c r="E25" s="13" t="s">
        <v>63</v>
      </c>
      <c r="F25" s="13" t="s">
        <v>108</v>
      </c>
      <c r="G25" s="13" t="s">
        <v>30</v>
      </c>
      <c r="H25" s="38" t="s">
        <v>22</v>
      </c>
      <c r="I25" s="35"/>
      <c r="M25" s="21"/>
      <c r="N25" s="39" t="s">
        <v>95</v>
      </c>
      <c r="O25" s="45">
        <f t="shared" si="0"/>
        <v>5</v>
      </c>
      <c r="Q25" s="13" t="s">
        <v>76</v>
      </c>
      <c r="R25" s="45">
        <f t="shared" si="1"/>
        <v>7</v>
      </c>
    </row>
    <row r="26" spans="1:18" ht="23.15" customHeight="1">
      <c r="A26" s="42" t="s">
        <v>109</v>
      </c>
      <c r="B26" s="13" t="s">
        <v>110</v>
      </c>
      <c r="C26" s="17" t="s">
        <v>111</v>
      </c>
      <c r="D26" s="13" t="s">
        <v>68</v>
      </c>
      <c r="E26" s="13" t="s">
        <v>69</v>
      </c>
      <c r="F26" s="17" t="s">
        <v>29</v>
      </c>
      <c r="G26" s="17" t="s">
        <v>30</v>
      </c>
      <c r="H26" s="37" t="s">
        <v>34</v>
      </c>
      <c r="I26" s="35"/>
      <c r="M26" s="21"/>
      <c r="N26" s="43" t="s">
        <v>112</v>
      </c>
      <c r="O26" s="45">
        <f t="shared" si="0"/>
        <v>4</v>
      </c>
      <c r="Q26" s="17" t="s">
        <v>90</v>
      </c>
      <c r="R26" s="45">
        <f t="shared" si="1"/>
        <v>8</v>
      </c>
    </row>
    <row r="27" spans="1:18" ht="23.15" customHeight="1">
      <c r="A27" s="42" t="s">
        <v>113</v>
      </c>
      <c r="B27" s="13" t="s">
        <v>114</v>
      </c>
      <c r="C27" s="17" t="s">
        <v>115</v>
      </c>
      <c r="D27" s="13" t="s">
        <v>38</v>
      </c>
      <c r="E27" s="13" t="s">
        <v>116</v>
      </c>
      <c r="F27" s="17" t="s">
        <v>117</v>
      </c>
      <c r="G27" s="17" t="s">
        <v>30</v>
      </c>
      <c r="H27" s="37" t="s">
        <v>23</v>
      </c>
      <c r="I27" s="35"/>
      <c r="M27" s="21"/>
      <c r="N27" s="43"/>
      <c r="O27" s="45"/>
      <c r="Q27" s="17"/>
      <c r="R27" s="45"/>
    </row>
    <row r="28" spans="1:18" ht="23.15" customHeight="1">
      <c r="A28" s="39" t="s">
        <v>118</v>
      </c>
      <c r="B28" s="13" t="s">
        <v>119</v>
      </c>
      <c r="C28" s="13" t="s">
        <v>120</v>
      </c>
      <c r="D28" s="13" t="s">
        <v>51</v>
      </c>
      <c r="E28" s="13" t="s">
        <v>51</v>
      </c>
      <c r="F28" s="13" t="s">
        <v>29</v>
      </c>
      <c r="G28" s="13" t="s">
        <v>30</v>
      </c>
      <c r="H28" s="37" t="s">
        <v>23</v>
      </c>
      <c r="I28" s="32" t="s">
        <v>20</v>
      </c>
      <c r="M28" s="21"/>
      <c r="N28" s="43" t="s">
        <v>121</v>
      </c>
      <c r="O28" s="45">
        <f t="shared" ref="O28:O34" si="2">COUNTIF($D$9:$D$744,$N28)</f>
        <v>0</v>
      </c>
      <c r="Q28" s="13" t="s">
        <v>95</v>
      </c>
      <c r="R28" s="45">
        <f t="shared" ref="R28:R44" si="3">COUNTIF($E$9:$E$744,$Q28)</f>
        <v>2</v>
      </c>
    </row>
    <row r="29" spans="1:18" ht="23.15" customHeight="1">
      <c r="A29" s="39" t="s">
        <v>122</v>
      </c>
      <c r="B29" s="13" t="s">
        <v>123</v>
      </c>
      <c r="C29" s="13" t="s">
        <v>124</v>
      </c>
      <c r="D29" s="13" t="s">
        <v>38</v>
      </c>
      <c r="E29" s="13" t="s">
        <v>125</v>
      </c>
      <c r="F29" s="13" t="s">
        <v>29</v>
      </c>
      <c r="G29" s="13" t="s">
        <v>30</v>
      </c>
      <c r="H29" s="37" t="s">
        <v>34</v>
      </c>
      <c r="I29" s="35"/>
      <c r="M29" s="21"/>
      <c r="N29" s="42" t="s">
        <v>126</v>
      </c>
      <c r="O29" s="45">
        <f t="shared" si="2"/>
        <v>8</v>
      </c>
      <c r="Q29" s="17" t="s">
        <v>100</v>
      </c>
      <c r="R29" s="45">
        <f t="shared" si="3"/>
        <v>13</v>
      </c>
    </row>
    <row r="30" spans="1:18" ht="23.15" customHeight="1">
      <c r="A30" s="39" t="s">
        <v>127</v>
      </c>
      <c r="B30" s="13" t="s">
        <v>128</v>
      </c>
      <c r="C30" s="13" t="s">
        <v>129</v>
      </c>
      <c r="D30" s="44" t="s">
        <v>82</v>
      </c>
      <c r="E30" s="44" t="s">
        <v>130</v>
      </c>
      <c r="F30" s="13" t="s">
        <v>29</v>
      </c>
      <c r="G30" s="13" t="s">
        <v>30</v>
      </c>
      <c r="H30" s="56" t="s">
        <v>22</v>
      </c>
      <c r="I30" s="35"/>
      <c r="M30" s="21"/>
      <c r="N30" s="42" t="s">
        <v>131</v>
      </c>
      <c r="O30" s="45">
        <f t="shared" si="2"/>
        <v>4</v>
      </c>
      <c r="Q30" s="13" t="s">
        <v>51</v>
      </c>
      <c r="R30" s="45">
        <f t="shared" si="3"/>
        <v>11</v>
      </c>
    </row>
    <row r="31" spans="1:18" ht="23.15" customHeight="1">
      <c r="A31" s="39" t="s">
        <v>132</v>
      </c>
      <c r="B31" s="13" t="s">
        <v>133</v>
      </c>
      <c r="C31" s="13" t="s">
        <v>134</v>
      </c>
      <c r="D31" s="13" t="s">
        <v>135</v>
      </c>
      <c r="E31" s="13" t="s">
        <v>136</v>
      </c>
      <c r="F31" s="13" t="s">
        <v>29</v>
      </c>
      <c r="G31" s="13" t="s">
        <v>30</v>
      </c>
      <c r="H31" s="38" t="s">
        <v>22</v>
      </c>
      <c r="I31" s="35"/>
      <c r="M31" s="21"/>
      <c r="N31" s="42" t="s">
        <v>137</v>
      </c>
      <c r="O31" s="45">
        <f t="shared" si="2"/>
        <v>3</v>
      </c>
      <c r="Q31" s="13" t="s">
        <v>125</v>
      </c>
      <c r="R31" s="45">
        <f t="shared" si="3"/>
        <v>15</v>
      </c>
    </row>
    <row r="32" spans="1:18" ht="23.15" customHeight="1">
      <c r="A32" s="39" t="s">
        <v>138</v>
      </c>
      <c r="B32" s="13" t="s">
        <v>139</v>
      </c>
      <c r="C32" s="13" t="s">
        <v>140</v>
      </c>
      <c r="D32" s="13" t="s">
        <v>96</v>
      </c>
      <c r="E32" s="13" t="s">
        <v>141</v>
      </c>
      <c r="F32" s="13" t="s">
        <v>29</v>
      </c>
      <c r="G32" s="13" t="s">
        <v>30</v>
      </c>
      <c r="H32" s="38" t="s">
        <v>22</v>
      </c>
      <c r="I32" s="35"/>
      <c r="M32" s="21"/>
      <c r="N32" s="42" t="s">
        <v>135</v>
      </c>
      <c r="O32" s="45">
        <f t="shared" si="2"/>
        <v>2</v>
      </c>
      <c r="Q32" s="17" t="s">
        <v>136</v>
      </c>
      <c r="R32" s="45">
        <f t="shared" si="3"/>
        <v>2</v>
      </c>
    </row>
    <row r="33" spans="1:18" ht="23.15" customHeight="1">
      <c r="A33" s="39" t="s">
        <v>142</v>
      </c>
      <c r="B33" s="13" t="s">
        <v>143</v>
      </c>
      <c r="C33" s="13" t="s">
        <v>144</v>
      </c>
      <c r="D33" s="13" t="s">
        <v>53</v>
      </c>
      <c r="E33" s="13" t="s">
        <v>100</v>
      </c>
      <c r="F33" s="13" t="s">
        <v>29</v>
      </c>
      <c r="G33" s="13" t="s">
        <v>30</v>
      </c>
      <c r="H33" s="38" t="s">
        <v>21</v>
      </c>
      <c r="I33" s="35"/>
      <c r="M33" s="21"/>
      <c r="N33" s="42" t="s">
        <v>145</v>
      </c>
      <c r="O33" s="45">
        <f t="shared" si="2"/>
        <v>2</v>
      </c>
      <c r="Q33" s="17" t="s">
        <v>141</v>
      </c>
      <c r="R33" s="45">
        <f t="shared" si="3"/>
        <v>13</v>
      </c>
    </row>
    <row r="34" spans="1:18" ht="23.15" customHeight="1">
      <c r="A34" s="39" t="s">
        <v>146</v>
      </c>
      <c r="B34" s="13" t="s">
        <v>147</v>
      </c>
      <c r="C34" s="13" t="s">
        <v>148</v>
      </c>
      <c r="D34" s="13" t="s">
        <v>38</v>
      </c>
      <c r="E34" s="13" t="s">
        <v>116</v>
      </c>
      <c r="F34" s="13" t="s">
        <v>29</v>
      </c>
      <c r="G34" s="13" t="s">
        <v>30</v>
      </c>
      <c r="H34" s="38" t="s">
        <v>23</v>
      </c>
      <c r="I34" s="35"/>
      <c r="M34" s="21"/>
      <c r="N34" s="42" t="s">
        <v>149</v>
      </c>
      <c r="O34" s="45">
        <f t="shared" si="2"/>
        <v>2</v>
      </c>
      <c r="Q34" s="17" t="s">
        <v>116</v>
      </c>
      <c r="R34" s="45">
        <f t="shared" si="3"/>
        <v>10</v>
      </c>
    </row>
    <row r="35" spans="1:18" ht="23.15" customHeight="1">
      <c r="A35" s="39" t="s">
        <v>150</v>
      </c>
      <c r="B35" s="13" t="s">
        <v>151</v>
      </c>
      <c r="C35" s="13" t="s">
        <v>152</v>
      </c>
      <c r="D35" s="13" t="s">
        <v>43</v>
      </c>
      <c r="E35" s="13" t="s">
        <v>153</v>
      </c>
      <c r="F35" s="13" t="s">
        <v>29</v>
      </c>
      <c r="G35" s="13" t="s">
        <v>30</v>
      </c>
      <c r="H35" s="37" t="s">
        <v>34</v>
      </c>
      <c r="I35" s="35"/>
      <c r="M35" s="21"/>
      <c r="Q35" s="17" t="s">
        <v>153</v>
      </c>
      <c r="R35" s="45">
        <f t="shared" si="3"/>
        <v>2</v>
      </c>
    </row>
    <row r="36" spans="1:18" ht="23.15" customHeight="1">
      <c r="A36" s="39" t="s">
        <v>155</v>
      </c>
      <c r="B36" s="13" t="s">
        <v>156</v>
      </c>
      <c r="C36" s="13" t="s">
        <v>157</v>
      </c>
      <c r="D36" s="13" t="s">
        <v>82</v>
      </c>
      <c r="E36" s="13" t="s">
        <v>154</v>
      </c>
      <c r="F36" s="13" t="s">
        <v>29</v>
      </c>
      <c r="G36" s="13" t="s">
        <v>30</v>
      </c>
      <c r="H36" s="38" t="s">
        <v>21</v>
      </c>
      <c r="I36" s="35"/>
      <c r="Q36" s="17" t="s">
        <v>158</v>
      </c>
      <c r="R36" s="45">
        <f t="shared" si="3"/>
        <v>1</v>
      </c>
    </row>
    <row r="37" spans="1:18" ht="23.15" customHeight="1">
      <c r="A37" s="39" t="s">
        <v>159</v>
      </c>
      <c r="B37" s="13" t="s">
        <v>160</v>
      </c>
      <c r="C37" s="13" t="s">
        <v>161</v>
      </c>
      <c r="D37" s="13" t="s">
        <v>101</v>
      </c>
      <c r="E37" s="13" t="s">
        <v>162</v>
      </c>
      <c r="F37" s="13" t="s">
        <v>29</v>
      </c>
      <c r="G37" s="13" t="s">
        <v>30</v>
      </c>
      <c r="H37" s="38" t="s">
        <v>21</v>
      </c>
      <c r="I37" s="35"/>
      <c r="Q37" s="17" t="s">
        <v>163</v>
      </c>
      <c r="R37" s="45">
        <f t="shared" si="3"/>
        <v>1</v>
      </c>
    </row>
    <row r="38" spans="1:18" ht="23.15" customHeight="1">
      <c r="A38" s="50" t="s">
        <v>164</v>
      </c>
      <c r="B38" s="17" t="s">
        <v>165</v>
      </c>
      <c r="C38" s="17" t="s">
        <v>166</v>
      </c>
      <c r="D38" s="13" t="s">
        <v>75</v>
      </c>
      <c r="E38" s="13" t="s">
        <v>167</v>
      </c>
      <c r="F38" s="17" t="s">
        <v>29</v>
      </c>
      <c r="G38" s="17" t="s">
        <v>30</v>
      </c>
      <c r="H38" s="38" t="s">
        <v>34</v>
      </c>
      <c r="I38" s="35"/>
      <c r="Q38" s="17" t="s">
        <v>130</v>
      </c>
      <c r="R38" s="45">
        <f t="shared" si="3"/>
        <v>12</v>
      </c>
    </row>
    <row r="39" spans="1:18" ht="23.15" customHeight="1">
      <c r="A39" s="39" t="s">
        <v>168</v>
      </c>
      <c r="B39" s="13" t="s">
        <v>169</v>
      </c>
      <c r="C39" s="13" t="s">
        <v>170</v>
      </c>
      <c r="D39" s="13" t="s">
        <v>75</v>
      </c>
      <c r="E39" s="13" t="s">
        <v>167</v>
      </c>
      <c r="F39" s="13" t="s">
        <v>29</v>
      </c>
      <c r="G39" s="13" t="s">
        <v>30</v>
      </c>
      <c r="H39" s="38" t="s">
        <v>34</v>
      </c>
      <c r="I39" s="32"/>
      <c r="Q39" s="17" t="s">
        <v>162</v>
      </c>
      <c r="R39" s="45">
        <f t="shared" si="3"/>
        <v>3</v>
      </c>
    </row>
    <row r="40" spans="1:18" ht="23.15" customHeight="1">
      <c r="A40" s="39" t="s">
        <v>171</v>
      </c>
      <c r="B40" s="13" t="s">
        <v>172</v>
      </c>
      <c r="C40" s="13" t="s">
        <v>173</v>
      </c>
      <c r="D40" s="13" t="s">
        <v>101</v>
      </c>
      <c r="E40" s="13" t="s">
        <v>71</v>
      </c>
      <c r="F40" s="13" t="s">
        <v>174</v>
      </c>
      <c r="G40" s="13" t="s">
        <v>30</v>
      </c>
      <c r="H40" s="37" t="s">
        <v>34</v>
      </c>
      <c r="I40" s="35"/>
      <c r="M40" s="21"/>
      <c r="Q40" s="17" t="s">
        <v>175</v>
      </c>
      <c r="R40" s="45">
        <f t="shared" si="3"/>
        <v>2</v>
      </c>
    </row>
    <row r="41" spans="1:18" ht="23.15" customHeight="1">
      <c r="A41" s="39" t="s">
        <v>176</v>
      </c>
      <c r="B41" s="13" t="s">
        <v>177</v>
      </c>
      <c r="C41" s="13" t="s">
        <v>178</v>
      </c>
      <c r="D41" s="13" t="s">
        <v>51</v>
      </c>
      <c r="E41" s="13" t="s">
        <v>52</v>
      </c>
      <c r="F41" s="13" t="s">
        <v>29</v>
      </c>
      <c r="G41" s="13" t="s">
        <v>30</v>
      </c>
      <c r="H41" s="38" t="s">
        <v>22</v>
      </c>
      <c r="I41" s="32" t="s">
        <v>20</v>
      </c>
      <c r="J41" s="21"/>
      <c r="K41" s="21"/>
      <c r="M41" s="21"/>
      <c r="N41" s="21"/>
      <c r="O41" s="21"/>
      <c r="P41" s="21"/>
      <c r="Q41" s="17" t="s">
        <v>179</v>
      </c>
      <c r="R41" s="49">
        <f t="shared" si="3"/>
        <v>0</v>
      </c>
    </row>
    <row r="42" spans="1:18" ht="23.15" customHeight="1">
      <c r="A42" s="39" t="s">
        <v>180</v>
      </c>
      <c r="B42" s="13" t="s">
        <v>181</v>
      </c>
      <c r="C42" s="13" t="s">
        <v>182</v>
      </c>
      <c r="D42" s="13" t="s">
        <v>38</v>
      </c>
      <c r="E42" s="13" t="s">
        <v>39</v>
      </c>
      <c r="F42" s="13" t="s">
        <v>64</v>
      </c>
      <c r="G42" s="13" t="s">
        <v>30</v>
      </c>
      <c r="H42" s="38" t="s">
        <v>23</v>
      </c>
      <c r="I42" s="35"/>
      <c r="M42" s="21"/>
      <c r="Q42" s="17" t="s">
        <v>183</v>
      </c>
      <c r="R42" s="45">
        <f t="shared" si="3"/>
        <v>6</v>
      </c>
    </row>
    <row r="43" spans="1:18" ht="23.15" customHeight="1">
      <c r="A43" s="39" t="s">
        <v>184</v>
      </c>
      <c r="B43" s="13" t="s">
        <v>185</v>
      </c>
      <c r="C43" s="13" t="s">
        <v>186</v>
      </c>
      <c r="D43" s="13" t="s">
        <v>57</v>
      </c>
      <c r="E43" s="13" t="s">
        <v>163</v>
      </c>
      <c r="F43" s="13" t="s">
        <v>29</v>
      </c>
      <c r="G43" s="13" t="s">
        <v>30</v>
      </c>
      <c r="H43" s="38" t="s">
        <v>21</v>
      </c>
      <c r="I43" s="35"/>
      <c r="Q43" s="13" t="s">
        <v>187</v>
      </c>
      <c r="R43" s="45">
        <f t="shared" si="3"/>
        <v>5</v>
      </c>
    </row>
    <row r="44" spans="1:18" ht="23.15" customHeight="1">
      <c r="A44" s="39" t="s">
        <v>188</v>
      </c>
      <c r="B44" s="13" t="s">
        <v>189</v>
      </c>
      <c r="C44" s="13" t="s">
        <v>190</v>
      </c>
      <c r="D44" s="13" t="s">
        <v>38</v>
      </c>
      <c r="E44" s="13" t="s">
        <v>39</v>
      </c>
      <c r="F44" s="13" t="s">
        <v>29</v>
      </c>
      <c r="G44" s="13" t="s">
        <v>30</v>
      </c>
      <c r="H44" s="37" t="s">
        <v>34</v>
      </c>
      <c r="I44" s="35"/>
      <c r="Q44" s="17" t="s">
        <v>191</v>
      </c>
      <c r="R44" s="45">
        <f t="shared" si="3"/>
        <v>1</v>
      </c>
    </row>
    <row r="45" spans="1:18" ht="23.15" customHeight="1">
      <c r="A45" s="39" t="s">
        <v>192</v>
      </c>
      <c r="B45" s="17" t="s">
        <v>193</v>
      </c>
      <c r="C45" s="13" t="s">
        <v>194</v>
      </c>
      <c r="D45" s="13" t="s">
        <v>96</v>
      </c>
      <c r="E45" s="13" t="s">
        <v>141</v>
      </c>
      <c r="F45" s="17" t="s">
        <v>29</v>
      </c>
      <c r="G45" s="17" t="s">
        <v>30</v>
      </c>
      <c r="H45" s="37" t="s">
        <v>34</v>
      </c>
      <c r="I45" s="35"/>
      <c r="Q45" s="17"/>
      <c r="R45" s="45"/>
    </row>
    <row r="46" spans="1:18" ht="23.15" customHeight="1">
      <c r="A46" s="39" t="s">
        <v>195</v>
      </c>
      <c r="B46" s="13" t="s">
        <v>196</v>
      </c>
      <c r="C46" s="13" t="s">
        <v>197</v>
      </c>
      <c r="D46" s="13" t="s">
        <v>96</v>
      </c>
      <c r="E46" s="13" t="s">
        <v>83</v>
      </c>
      <c r="F46" s="13" t="s">
        <v>29</v>
      </c>
      <c r="G46" s="13" t="s">
        <v>30</v>
      </c>
      <c r="H46" s="37" t="s">
        <v>34</v>
      </c>
      <c r="I46" s="35"/>
      <c r="Q46" s="17" t="s">
        <v>198</v>
      </c>
      <c r="R46" s="45">
        <f t="shared" ref="R46:R67" si="4">COUNTIF($E$9:$E$744,$Q46)</f>
        <v>4</v>
      </c>
    </row>
    <row r="47" spans="1:18" ht="23.15" customHeight="1">
      <c r="A47" s="39" t="s">
        <v>199</v>
      </c>
      <c r="B47" s="13" t="s">
        <v>200</v>
      </c>
      <c r="C47" s="13" t="s">
        <v>201</v>
      </c>
      <c r="D47" s="13" t="s">
        <v>75</v>
      </c>
      <c r="E47" s="13" t="s">
        <v>158</v>
      </c>
      <c r="F47" s="13" t="s">
        <v>29</v>
      </c>
      <c r="G47" s="13" t="s">
        <v>30</v>
      </c>
      <c r="H47" s="38" t="s">
        <v>22</v>
      </c>
      <c r="I47" s="35"/>
      <c r="Q47" s="17" t="s">
        <v>202</v>
      </c>
      <c r="R47" s="45">
        <f t="shared" si="4"/>
        <v>4</v>
      </c>
    </row>
    <row r="48" spans="1:18" ht="23.15" customHeight="1">
      <c r="A48" s="39" t="s">
        <v>203</v>
      </c>
      <c r="B48" s="13" t="s">
        <v>204</v>
      </c>
      <c r="C48" s="13" t="s">
        <v>205</v>
      </c>
      <c r="D48" s="13" t="s">
        <v>101</v>
      </c>
      <c r="E48" s="13" t="s">
        <v>162</v>
      </c>
      <c r="F48" s="13" t="s">
        <v>29</v>
      </c>
      <c r="G48" s="39" t="s">
        <v>30</v>
      </c>
      <c r="H48" s="13" t="s">
        <v>34</v>
      </c>
      <c r="I48" s="35"/>
      <c r="Q48" s="17" t="s">
        <v>206</v>
      </c>
      <c r="R48" s="45">
        <f t="shared" si="4"/>
        <v>6</v>
      </c>
    </row>
    <row r="49" spans="1:18" ht="23.15" customHeight="1">
      <c r="A49" s="39" t="s">
        <v>207</v>
      </c>
      <c r="B49" s="13" t="s">
        <v>208</v>
      </c>
      <c r="C49" s="13" t="s">
        <v>209</v>
      </c>
      <c r="D49" s="13" t="s">
        <v>43</v>
      </c>
      <c r="E49" s="13" t="s">
        <v>175</v>
      </c>
      <c r="F49" s="13" t="s">
        <v>29</v>
      </c>
      <c r="G49" s="13" t="s">
        <v>30</v>
      </c>
      <c r="H49" s="37" t="s">
        <v>34</v>
      </c>
      <c r="I49" s="32"/>
      <c r="Q49" s="17" t="s">
        <v>210</v>
      </c>
      <c r="R49" s="45">
        <f t="shared" si="4"/>
        <v>1</v>
      </c>
    </row>
    <row r="50" spans="1:18" ht="23.15" customHeight="1">
      <c r="A50" s="39" t="s">
        <v>211</v>
      </c>
      <c r="B50" s="13" t="s">
        <v>212</v>
      </c>
      <c r="C50" s="13" t="s">
        <v>213</v>
      </c>
      <c r="D50" s="13" t="s">
        <v>53</v>
      </c>
      <c r="E50" s="13" t="s">
        <v>100</v>
      </c>
      <c r="F50" s="13" t="s">
        <v>29</v>
      </c>
      <c r="G50" s="13" t="s">
        <v>30</v>
      </c>
      <c r="H50" s="37" t="s">
        <v>34</v>
      </c>
      <c r="I50" s="35"/>
      <c r="Q50" s="17" t="s">
        <v>162</v>
      </c>
      <c r="R50" s="45">
        <f t="shared" si="4"/>
        <v>3</v>
      </c>
    </row>
    <row r="51" spans="1:18" ht="23.15" customHeight="1">
      <c r="A51" s="39" t="s">
        <v>214</v>
      </c>
      <c r="B51" s="13" t="s">
        <v>215</v>
      </c>
      <c r="C51" s="13" t="s">
        <v>216</v>
      </c>
      <c r="D51" s="13" t="s">
        <v>62</v>
      </c>
      <c r="E51" s="13" t="s">
        <v>63</v>
      </c>
      <c r="F51" s="13" t="s">
        <v>29</v>
      </c>
      <c r="G51" s="13" t="s">
        <v>30</v>
      </c>
      <c r="H51" s="38" t="s">
        <v>34</v>
      </c>
      <c r="I51" s="35"/>
      <c r="J51" s="21"/>
      <c r="K51" s="21"/>
      <c r="L51" s="21"/>
      <c r="N51" s="21"/>
      <c r="O51" s="21"/>
      <c r="P51" s="21"/>
      <c r="Q51" s="17" t="s">
        <v>217</v>
      </c>
      <c r="R51" s="45">
        <f t="shared" si="4"/>
        <v>2</v>
      </c>
    </row>
    <row r="52" spans="1:18" ht="23.15" customHeight="1">
      <c r="A52" s="39" t="s">
        <v>218</v>
      </c>
      <c r="B52" s="13" t="s">
        <v>219</v>
      </c>
      <c r="C52" s="13" t="s">
        <v>220</v>
      </c>
      <c r="D52" s="13" t="s">
        <v>38</v>
      </c>
      <c r="E52" s="13" t="s">
        <v>39</v>
      </c>
      <c r="F52" s="13" t="s">
        <v>29</v>
      </c>
      <c r="G52" s="13" t="s">
        <v>30</v>
      </c>
      <c r="H52" s="38" t="s">
        <v>21</v>
      </c>
      <c r="I52" s="35"/>
      <c r="Q52" s="17" t="s">
        <v>221</v>
      </c>
      <c r="R52" s="45">
        <f t="shared" si="4"/>
        <v>0</v>
      </c>
    </row>
    <row r="53" spans="1:18" ht="23.15" customHeight="1">
      <c r="A53" s="43" t="s">
        <v>222</v>
      </c>
      <c r="B53" s="13" t="s">
        <v>223</v>
      </c>
      <c r="C53" s="13" t="s">
        <v>224</v>
      </c>
      <c r="D53" s="13" t="s">
        <v>225</v>
      </c>
      <c r="E53" s="13" t="s">
        <v>90</v>
      </c>
      <c r="F53" s="13" t="s">
        <v>29</v>
      </c>
      <c r="G53" s="13" t="s">
        <v>30</v>
      </c>
      <c r="H53" s="37" t="s">
        <v>34</v>
      </c>
      <c r="I53" s="35"/>
      <c r="Q53" s="17" t="s">
        <v>226</v>
      </c>
      <c r="R53" s="45">
        <f t="shared" si="4"/>
        <v>4</v>
      </c>
    </row>
    <row r="54" spans="1:18" ht="23.15" customHeight="1">
      <c r="A54" s="40" t="s">
        <v>227</v>
      </c>
      <c r="B54" s="13" t="s">
        <v>228</v>
      </c>
      <c r="C54" s="15" t="s">
        <v>229</v>
      </c>
      <c r="D54" s="13" t="s">
        <v>51</v>
      </c>
      <c r="E54" s="13" t="s">
        <v>52</v>
      </c>
      <c r="F54" s="13" t="s">
        <v>29</v>
      </c>
      <c r="G54" s="13" t="s">
        <v>30</v>
      </c>
      <c r="H54" s="38" t="s">
        <v>23</v>
      </c>
      <c r="I54" s="32" t="s">
        <v>20</v>
      </c>
      <c r="Q54" s="17" t="s">
        <v>230</v>
      </c>
      <c r="R54" s="45">
        <f t="shared" si="4"/>
        <v>2</v>
      </c>
    </row>
    <row r="55" spans="1:18" ht="23.15" customHeight="1">
      <c r="A55" s="39" t="s">
        <v>231</v>
      </c>
      <c r="B55" s="13" t="s">
        <v>232</v>
      </c>
      <c r="C55" s="13" t="s">
        <v>233</v>
      </c>
      <c r="D55" s="13" t="s">
        <v>101</v>
      </c>
      <c r="E55" s="13" t="s">
        <v>183</v>
      </c>
      <c r="F55" s="13" t="s">
        <v>29</v>
      </c>
      <c r="G55" s="13" t="s">
        <v>30</v>
      </c>
      <c r="H55" s="38" t="s">
        <v>23</v>
      </c>
      <c r="I55" s="32" t="s">
        <v>20</v>
      </c>
      <c r="Q55" s="17" t="s">
        <v>234</v>
      </c>
      <c r="R55" s="45">
        <f t="shared" si="4"/>
        <v>4</v>
      </c>
    </row>
    <row r="56" spans="1:18" ht="23.15" customHeight="1">
      <c r="A56" s="39" t="s">
        <v>235</v>
      </c>
      <c r="B56" s="13" t="s">
        <v>236</v>
      </c>
      <c r="C56" s="13" t="s">
        <v>237</v>
      </c>
      <c r="D56" s="13" t="s">
        <v>96</v>
      </c>
      <c r="E56" s="13" t="s">
        <v>187</v>
      </c>
      <c r="F56" s="13" t="s">
        <v>29</v>
      </c>
      <c r="G56" s="13" t="s">
        <v>30</v>
      </c>
      <c r="H56" s="37" t="s">
        <v>34</v>
      </c>
      <c r="I56" s="35"/>
      <c r="Q56" s="17" t="s">
        <v>28</v>
      </c>
      <c r="R56" s="45">
        <f t="shared" si="4"/>
        <v>2</v>
      </c>
    </row>
    <row r="57" spans="1:18" ht="23.15" customHeight="1">
      <c r="A57" s="39" t="s">
        <v>242</v>
      </c>
      <c r="B57" s="13" t="s">
        <v>243</v>
      </c>
      <c r="C57" s="13" t="s">
        <v>244</v>
      </c>
      <c r="D57" s="13" t="s">
        <v>57</v>
      </c>
      <c r="E57" s="13" t="s">
        <v>191</v>
      </c>
      <c r="F57" s="13" t="s">
        <v>29</v>
      </c>
      <c r="G57" s="13" t="s">
        <v>30</v>
      </c>
      <c r="H57" s="38" t="s">
        <v>23</v>
      </c>
      <c r="I57" s="35"/>
      <c r="Q57" s="17" t="s">
        <v>167</v>
      </c>
      <c r="R57" s="45">
        <f t="shared" si="4"/>
        <v>10</v>
      </c>
    </row>
    <row r="58" spans="1:18" ht="23.15" customHeight="1">
      <c r="A58" s="39" t="s">
        <v>1678</v>
      </c>
      <c r="B58" s="13" t="s">
        <v>245</v>
      </c>
      <c r="C58" s="13" t="s">
        <v>246</v>
      </c>
      <c r="D58" s="13" t="s">
        <v>68</v>
      </c>
      <c r="E58" s="13" t="s">
        <v>198</v>
      </c>
      <c r="F58" s="13" t="s">
        <v>29</v>
      </c>
      <c r="G58" s="13" t="s">
        <v>30</v>
      </c>
      <c r="H58" s="37" t="s">
        <v>34</v>
      </c>
      <c r="I58" s="35"/>
      <c r="M58" s="21"/>
      <c r="Q58" s="17" t="s">
        <v>247</v>
      </c>
      <c r="R58" s="45">
        <f t="shared" si="4"/>
        <v>0</v>
      </c>
    </row>
    <row r="59" spans="1:18" ht="23.15" customHeight="1">
      <c r="A59" s="39" t="s">
        <v>248</v>
      </c>
      <c r="B59" s="13" t="s">
        <v>249</v>
      </c>
      <c r="C59" s="13" t="s">
        <v>250</v>
      </c>
      <c r="D59" s="13" t="s">
        <v>112</v>
      </c>
      <c r="E59" s="13" t="s">
        <v>202</v>
      </c>
      <c r="F59" s="13" t="s">
        <v>29</v>
      </c>
      <c r="G59" s="13" t="s">
        <v>30</v>
      </c>
      <c r="H59" s="38" t="s">
        <v>21</v>
      </c>
      <c r="I59" s="35"/>
      <c r="M59" s="21"/>
      <c r="Q59" s="17" t="s">
        <v>251</v>
      </c>
      <c r="R59" s="45">
        <f t="shared" si="4"/>
        <v>1</v>
      </c>
    </row>
    <row r="60" spans="1:18" ht="23.15" customHeight="1">
      <c r="A60" s="39" t="s">
        <v>252</v>
      </c>
      <c r="B60" s="13" t="s">
        <v>253</v>
      </c>
      <c r="C60" s="13" t="s">
        <v>254</v>
      </c>
      <c r="D60" s="13" t="s">
        <v>82</v>
      </c>
      <c r="E60" s="13" t="s">
        <v>130</v>
      </c>
      <c r="F60" s="13" t="s">
        <v>29</v>
      </c>
      <c r="G60" s="13" t="s">
        <v>30</v>
      </c>
      <c r="H60" s="38" t="s">
        <v>21</v>
      </c>
      <c r="I60" s="35"/>
      <c r="Q60" s="17" t="s">
        <v>255</v>
      </c>
      <c r="R60" s="45">
        <f t="shared" si="4"/>
        <v>3</v>
      </c>
    </row>
    <row r="61" spans="1:18" ht="23.15" customHeight="1">
      <c r="A61" s="39" t="s">
        <v>261</v>
      </c>
      <c r="B61" s="13" t="s">
        <v>262</v>
      </c>
      <c r="C61" s="13" t="s">
        <v>263</v>
      </c>
      <c r="D61" s="13" t="s">
        <v>43</v>
      </c>
      <c r="E61" s="13" t="s">
        <v>210</v>
      </c>
      <c r="F61" s="13" t="s">
        <v>29</v>
      </c>
      <c r="G61" s="13" t="s">
        <v>30</v>
      </c>
      <c r="H61" s="38" t="s">
        <v>22</v>
      </c>
      <c r="I61" s="35"/>
      <c r="Q61" s="17" t="s">
        <v>264</v>
      </c>
      <c r="R61" s="45">
        <f t="shared" si="4"/>
        <v>1</v>
      </c>
    </row>
    <row r="62" spans="1:18" ht="23.15" customHeight="1">
      <c r="A62" s="43" t="s">
        <v>265</v>
      </c>
      <c r="B62" s="13" t="s">
        <v>266</v>
      </c>
      <c r="C62" s="13" t="s">
        <v>267</v>
      </c>
      <c r="D62" s="13" t="s">
        <v>38</v>
      </c>
      <c r="E62" s="13" t="s">
        <v>76</v>
      </c>
      <c r="F62" s="13" t="s">
        <v>29</v>
      </c>
      <c r="G62" s="13" t="s">
        <v>30</v>
      </c>
      <c r="H62" s="38" t="s">
        <v>21</v>
      </c>
      <c r="I62" s="35"/>
      <c r="Q62" s="17" t="s">
        <v>268</v>
      </c>
      <c r="R62" s="45">
        <f t="shared" si="4"/>
        <v>2</v>
      </c>
    </row>
    <row r="63" spans="1:18" ht="23.15" customHeight="1">
      <c r="A63" s="39" t="s">
        <v>269</v>
      </c>
      <c r="B63" s="13" t="s">
        <v>270</v>
      </c>
      <c r="C63" s="13" t="s">
        <v>271</v>
      </c>
      <c r="D63" s="13" t="s">
        <v>68</v>
      </c>
      <c r="E63" s="13" t="s">
        <v>198</v>
      </c>
      <c r="F63" s="13" t="s">
        <v>29</v>
      </c>
      <c r="G63" s="13" t="s">
        <v>30</v>
      </c>
      <c r="H63" s="37" t="s">
        <v>34</v>
      </c>
      <c r="I63" s="35"/>
      <c r="Q63" s="17" t="s">
        <v>272</v>
      </c>
      <c r="R63" s="45">
        <f t="shared" si="4"/>
        <v>1</v>
      </c>
    </row>
    <row r="64" spans="1:18" ht="23.15" customHeight="1">
      <c r="A64" s="39" t="s">
        <v>273</v>
      </c>
      <c r="B64" s="13" t="s">
        <v>274</v>
      </c>
      <c r="C64" s="13" t="s">
        <v>275</v>
      </c>
      <c r="D64" s="13" t="s">
        <v>96</v>
      </c>
      <c r="E64" s="13" t="s">
        <v>141</v>
      </c>
      <c r="F64" s="13" t="s">
        <v>29</v>
      </c>
      <c r="G64" s="13" t="s">
        <v>30</v>
      </c>
      <c r="H64" s="38" t="s">
        <v>22</v>
      </c>
      <c r="I64" s="35"/>
      <c r="Q64" s="17" t="s">
        <v>276</v>
      </c>
      <c r="R64" s="45">
        <f t="shared" si="4"/>
        <v>0</v>
      </c>
    </row>
    <row r="65" spans="1:18" ht="23.15" customHeight="1">
      <c r="A65" s="39" t="s">
        <v>277</v>
      </c>
      <c r="B65" s="13" t="s">
        <v>278</v>
      </c>
      <c r="C65" s="13" t="s">
        <v>279</v>
      </c>
      <c r="D65" s="13" t="s">
        <v>96</v>
      </c>
      <c r="E65" s="13" t="s">
        <v>141</v>
      </c>
      <c r="F65" s="13" t="s">
        <v>29</v>
      </c>
      <c r="G65" s="13" t="s">
        <v>30</v>
      </c>
      <c r="H65" s="37" t="s">
        <v>34</v>
      </c>
      <c r="I65" s="35"/>
      <c r="Q65" s="17" t="s">
        <v>280</v>
      </c>
      <c r="R65" s="45">
        <f t="shared" si="4"/>
        <v>0</v>
      </c>
    </row>
    <row r="66" spans="1:18" ht="23.15" customHeight="1">
      <c r="A66" s="39" t="s">
        <v>281</v>
      </c>
      <c r="B66" s="13" t="s">
        <v>282</v>
      </c>
      <c r="C66" s="33" t="s">
        <v>283</v>
      </c>
      <c r="D66" s="13" t="s">
        <v>62</v>
      </c>
      <c r="E66" s="13" t="s">
        <v>63</v>
      </c>
      <c r="F66" s="13" t="s">
        <v>29</v>
      </c>
      <c r="G66" s="13" t="s">
        <v>30</v>
      </c>
      <c r="H66" s="37" t="s">
        <v>34</v>
      </c>
      <c r="I66" s="35"/>
      <c r="Q66" s="17" t="s">
        <v>284</v>
      </c>
      <c r="R66" s="45">
        <f t="shared" si="4"/>
        <v>1</v>
      </c>
    </row>
    <row r="67" spans="1:18" ht="23.15" customHeight="1">
      <c r="A67" s="39" t="s">
        <v>285</v>
      </c>
      <c r="B67" s="13" t="s">
        <v>286</v>
      </c>
      <c r="C67" s="13" t="s">
        <v>287</v>
      </c>
      <c r="D67" s="13" t="s">
        <v>101</v>
      </c>
      <c r="E67" s="13" t="s">
        <v>162</v>
      </c>
      <c r="F67" s="13" t="s">
        <v>29</v>
      </c>
      <c r="G67" s="13" t="s">
        <v>30</v>
      </c>
      <c r="H67" s="38" t="s">
        <v>23</v>
      </c>
      <c r="I67" s="35"/>
      <c r="Q67" s="17" t="s">
        <v>288</v>
      </c>
      <c r="R67" s="45">
        <f t="shared" si="4"/>
        <v>1</v>
      </c>
    </row>
    <row r="68" spans="1:18" ht="23.15" customHeight="1">
      <c r="A68" s="39" t="s">
        <v>289</v>
      </c>
      <c r="B68" s="13" t="s">
        <v>290</v>
      </c>
      <c r="C68" s="13" t="s">
        <v>291</v>
      </c>
      <c r="D68" s="13" t="s">
        <v>112</v>
      </c>
      <c r="E68" s="13" t="s">
        <v>202</v>
      </c>
      <c r="F68" s="13" t="s">
        <v>29</v>
      </c>
      <c r="G68" s="13" t="s">
        <v>30</v>
      </c>
      <c r="H68" s="38" t="s">
        <v>21</v>
      </c>
      <c r="I68" s="35"/>
      <c r="Q68" s="17"/>
      <c r="R68" s="45"/>
    </row>
    <row r="69" spans="1:18" ht="23.15" customHeight="1">
      <c r="A69" s="39" t="s">
        <v>292</v>
      </c>
      <c r="B69" s="13" t="s">
        <v>293</v>
      </c>
      <c r="C69" s="13" t="s">
        <v>294</v>
      </c>
      <c r="D69" s="13" t="s">
        <v>62</v>
      </c>
      <c r="E69" s="13" t="s">
        <v>217</v>
      </c>
      <c r="F69" s="13" t="s">
        <v>29</v>
      </c>
      <c r="G69" s="13" t="s">
        <v>30</v>
      </c>
      <c r="H69" s="38" t="s">
        <v>21</v>
      </c>
      <c r="I69" s="35"/>
      <c r="Q69" s="17" t="s">
        <v>295</v>
      </c>
      <c r="R69" s="45">
        <f t="shared" ref="R69:R75" si="5">COUNTIF($E$9:$E$744,$Q69)</f>
        <v>2</v>
      </c>
    </row>
    <row r="70" spans="1:18" ht="23.15" customHeight="1">
      <c r="A70" s="50" t="s">
        <v>296</v>
      </c>
      <c r="B70" s="17" t="s">
        <v>297</v>
      </c>
      <c r="C70" s="17" t="s">
        <v>1696</v>
      </c>
      <c r="D70" s="13" t="s">
        <v>62</v>
      </c>
      <c r="E70" s="13" t="s">
        <v>63</v>
      </c>
      <c r="F70" s="17" t="s">
        <v>29</v>
      </c>
      <c r="G70" s="17" t="s">
        <v>30</v>
      </c>
      <c r="H70" s="38" t="s">
        <v>23</v>
      </c>
      <c r="I70" s="35"/>
      <c r="Q70" s="17" t="s">
        <v>298</v>
      </c>
      <c r="R70" s="45">
        <f t="shared" si="5"/>
        <v>1</v>
      </c>
    </row>
    <row r="71" spans="1:18" ht="23.15" customHeight="1">
      <c r="A71" s="39" t="s">
        <v>299</v>
      </c>
      <c r="B71" s="13" t="s">
        <v>300</v>
      </c>
      <c r="C71" s="13" t="s">
        <v>301</v>
      </c>
      <c r="D71" s="13" t="s">
        <v>126</v>
      </c>
      <c r="E71" s="13" t="s">
        <v>302</v>
      </c>
      <c r="F71" s="13" t="s">
        <v>29</v>
      </c>
      <c r="G71" s="13" t="s">
        <v>30</v>
      </c>
      <c r="H71" s="38" t="s">
        <v>21</v>
      </c>
      <c r="I71" s="35"/>
      <c r="Q71" s="17" t="s">
        <v>38</v>
      </c>
      <c r="R71" s="45">
        <f t="shared" si="5"/>
        <v>0</v>
      </c>
    </row>
    <row r="72" spans="1:18" ht="23.15" customHeight="1">
      <c r="A72" s="39" t="s">
        <v>303</v>
      </c>
      <c r="B72" s="13" t="s">
        <v>304</v>
      </c>
      <c r="C72" s="13" t="s">
        <v>305</v>
      </c>
      <c r="D72" s="13" t="s">
        <v>38</v>
      </c>
      <c r="E72" s="13" t="s">
        <v>125</v>
      </c>
      <c r="F72" s="13" t="s">
        <v>29</v>
      </c>
      <c r="G72" s="13" t="s">
        <v>30</v>
      </c>
      <c r="H72" s="38" t="s">
        <v>22</v>
      </c>
      <c r="I72" s="35"/>
      <c r="Q72" s="17" t="s">
        <v>306</v>
      </c>
      <c r="R72" s="45">
        <f t="shared" si="5"/>
        <v>1</v>
      </c>
    </row>
    <row r="73" spans="1:18" ht="23.15" customHeight="1">
      <c r="A73" s="39" t="s">
        <v>307</v>
      </c>
      <c r="B73" s="13" t="s">
        <v>308</v>
      </c>
      <c r="C73" s="13" t="s">
        <v>309</v>
      </c>
      <c r="D73" s="13" t="s">
        <v>38</v>
      </c>
      <c r="E73" s="13" t="s">
        <v>125</v>
      </c>
      <c r="F73" s="13" t="s">
        <v>29</v>
      </c>
      <c r="G73" s="13" t="s">
        <v>30</v>
      </c>
      <c r="H73" s="37" t="s">
        <v>34</v>
      </c>
      <c r="I73" s="32"/>
      <c r="Q73" s="17" t="s">
        <v>310</v>
      </c>
      <c r="R73" s="45">
        <f t="shared" si="5"/>
        <v>2</v>
      </c>
    </row>
    <row r="74" spans="1:18" ht="23.15" customHeight="1">
      <c r="A74" s="39" t="s">
        <v>311</v>
      </c>
      <c r="B74" s="17" t="s">
        <v>312</v>
      </c>
      <c r="C74" s="17" t="s">
        <v>313</v>
      </c>
      <c r="D74" s="13" t="s">
        <v>96</v>
      </c>
      <c r="E74" s="13" t="s">
        <v>187</v>
      </c>
      <c r="F74" s="17" t="s">
        <v>29</v>
      </c>
      <c r="G74" s="17" t="s">
        <v>30</v>
      </c>
      <c r="H74" s="37" t="s">
        <v>23</v>
      </c>
      <c r="I74" s="32"/>
      <c r="M74" s="21"/>
      <c r="Q74" s="17" t="s">
        <v>314</v>
      </c>
      <c r="R74" s="45">
        <f t="shared" si="5"/>
        <v>0</v>
      </c>
    </row>
    <row r="75" spans="1:18" ht="23.15" customHeight="1">
      <c r="A75" s="39" t="s">
        <v>315</v>
      </c>
      <c r="B75" s="13" t="s">
        <v>316</v>
      </c>
      <c r="C75" s="13" t="s">
        <v>317</v>
      </c>
      <c r="D75" s="13" t="s">
        <v>101</v>
      </c>
      <c r="E75" s="13" t="s">
        <v>183</v>
      </c>
      <c r="F75" s="13" t="s">
        <v>29</v>
      </c>
      <c r="G75" s="13" t="s">
        <v>30</v>
      </c>
      <c r="H75" s="38" t="s">
        <v>34</v>
      </c>
      <c r="I75" s="32"/>
      <c r="J75" s="21"/>
      <c r="L75" s="21"/>
      <c r="M75" s="21"/>
      <c r="N75" s="21"/>
      <c r="O75" s="21"/>
      <c r="Q75" s="17" t="s">
        <v>318</v>
      </c>
      <c r="R75" s="49">
        <f t="shared" si="5"/>
        <v>0</v>
      </c>
    </row>
    <row r="76" spans="1:18" ht="23.15" customHeight="1">
      <c r="A76" s="39" t="s">
        <v>319</v>
      </c>
      <c r="B76" s="13" t="s">
        <v>320</v>
      </c>
      <c r="C76" s="13" t="s">
        <v>321</v>
      </c>
      <c r="D76" s="13" t="s">
        <v>101</v>
      </c>
      <c r="E76" s="13" t="s">
        <v>183</v>
      </c>
      <c r="F76" s="13" t="s">
        <v>29</v>
      </c>
      <c r="G76" s="13" t="s">
        <v>30</v>
      </c>
      <c r="H76" s="38" t="s">
        <v>23</v>
      </c>
      <c r="I76" s="32" t="s">
        <v>20</v>
      </c>
      <c r="J76" s="21"/>
      <c r="L76" s="21"/>
      <c r="M76" s="21"/>
      <c r="N76" s="21"/>
      <c r="O76" s="21"/>
      <c r="Q76" s="17"/>
      <c r="R76" s="49"/>
    </row>
    <row r="77" spans="1:18" ht="23.15" customHeight="1">
      <c r="A77" s="39" t="s">
        <v>327</v>
      </c>
      <c r="B77" s="13" t="s">
        <v>328</v>
      </c>
      <c r="C77" s="13" t="s">
        <v>1653</v>
      </c>
      <c r="D77" s="13" t="s">
        <v>62</v>
      </c>
      <c r="E77" s="13" t="s">
        <v>63</v>
      </c>
      <c r="F77" s="13" t="s">
        <v>29</v>
      </c>
      <c r="G77" s="13" t="s">
        <v>30</v>
      </c>
      <c r="H77" s="37" t="s">
        <v>34</v>
      </c>
      <c r="I77" s="35"/>
      <c r="M77" s="21"/>
      <c r="Q77" s="12" t="s">
        <v>326</v>
      </c>
      <c r="R77" s="45">
        <f>COUNTIF($E$9:$E$744,$Q77)</f>
        <v>1</v>
      </c>
    </row>
    <row r="78" spans="1:18" ht="23.15" customHeight="1">
      <c r="A78" s="39" t="s">
        <v>322</v>
      </c>
      <c r="B78" s="13" t="s">
        <v>323</v>
      </c>
      <c r="C78" s="13" t="s">
        <v>324</v>
      </c>
      <c r="D78" s="13" t="s">
        <v>62</v>
      </c>
      <c r="E78" s="13" t="s">
        <v>325</v>
      </c>
      <c r="F78" s="13" t="s">
        <v>29</v>
      </c>
      <c r="G78" s="13" t="s">
        <v>30</v>
      </c>
      <c r="H78" s="38" t="s">
        <v>23</v>
      </c>
      <c r="I78" s="35"/>
      <c r="Q78" s="17" t="s">
        <v>329</v>
      </c>
      <c r="R78" s="45">
        <f>COUNTIF($E$9:$E$744,$Q78)</f>
        <v>1</v>
      </c>
    </row>
    <row r="79" spans="1:18" ht="23.15" customHeight="1">
      <c r="A79" s="39" t="s">
        <v>330</v>
      </c>
      <c r="B79" s="13" t="s">
        <v>331</v>
      </c>
      <c r="C79" s="13" t="s">
        <v>332</v>
      </c>
      <c r="D79" s="13" t="s">
        <v>112</v>
      </c>
      <c r="E79" s="13" t="s">
        <v>202</v>
      </c>
      <c r="F79" s="13" t="s">
        <v>29</v>
      </c>
      <c r="G79" s="13" t="s">
        <v>30</v>
      </c>
      <c r="H79" s="38" t="s">
        <v>23</v>
      </c>
      <c r="I79" s="35"/>
      <c r="J79" s="21"/>
    </row>
    <row r="80" spans="1:18" ht="23.15" customHeight="1">
      <c r="A80" s="39" t="s">
        <v>333</v>
      </c>
      <c r="B80" s="13" t="s">
        <v>334</v>
      </c>
      <c r="C80" s="13" t="s">
        <v>335</v>
      </c>
      <c r="D80" s="13" t="s">
        <v>27</v>
      </c>
      <c r="E80" s="13" t="s">
        <v>33</v>
      </c>
      <c r="F80" s="13" t="s">
        <v>29</v>
      </c>
      <c r="G80" s="13" t="s">
        <v>30</v>
      </c>
      <c r="H80" s="38" t="s">
        <v>21</v>
      </c>
      <c r="I80" s="32" t="s">
        <v>20</v>
      </c>
    </row>
    <row r="81" spans="1:9" ht="23.15" customHeight="1">
      <c r="A81" s="39" t="s">
        <v>336</v>
      </c>
      <c r="B81" s="13" t="s">
        <v>337</v>
      </c>
      <c r="C81" s="28" t="s">
        <v>338</v>
      </c>
      <c r="D81" s="13" t="s">
        <v>38</v>
      </c>
      <c r="E81" s="13" t="s">
        <v>125</v>
      </c>
      <c r="F81" s="13" t="s">
        <v>29</v>
      </c>
      <c r="G81" s="13" t="s">
        <v>30</v>
      </c>
      <c r="H81" s="38" t="s">
        <v>23</v>
      </c>
      <c r="I81" s="35"/>
    </row>
    <row r="82" spans="1:9" ht="23.15" customHeight="1">
      <c r="A82" s="39" t="s">
        <v>339</v>
      </c>
      <c r="B82" s="13" t="s">
        <v>340</v>
      </c>
      <c r="C82" s="13" t="s">
        <v>341</v>
      </c>
      <c r="D82" s="13" t="s">
        <v>62</v>
      </c>
      <c r="E82" s="13" t="s">
        <v>90</v>
      </c>
      <c r="F82" s="13" t="s">
        <v>29</v>
      </c>
      <c r="G82" s="13" t="s">
        <v>30</v>
      </c>
      <c r="H82" s="38" t="s">
        <v>22</v>
      </c>
      <c r="I82" s="35"/>
    </row>
    <row r="83" spans="1:9" ht="23.15" customHeight="1">
      <c r="A83" s="39" t="s">
        <v>342</v>
      </c>
      <c r="B83" s="13" t="s">
        <v>343</v>
      </c>
      <c r="C83" s="13" t="s">
        <v>344</v>
      </c>
      <c r="D83" s="13" t="s">
        <v>131</v>
      </c>
      <c r="E83" s="13" t="s">
        <v>226</v>
      </c>
      <c r="F83" s="13" t="s">
        <v>29</v>
      </c>
      <c r="G83" s="13" t="s">
        <v>30</v>
      </c>
      <c r="H83" s="38" t="s">
        <v>21</v>
      </c>
      <c r="I83" s="35"/>
    </row>
    <row r="84" spans="1:9" ht="23.15" customHeight="1">
      <c r="A84" s="39" t="s">
        <v>345</v>
      </c>
      <c r="B84" s="13" t="s">
        <v>346</v>
      </c>
      <c r="C84" s="13" t="s">
        <v>347</v>
      </c>
      <c r="D84" s="13" t="s">
        <v>101</v>
      </c>
      <c r="E84" s="13" t="s">
        <v>183</v>
      </c>
      <c r="F84" s="13" t="s">
        <v>29</v>
      </c>
      <c r="G84" s="13" t="s">
        <v>30</v>
      </c>
      <c r="H84" s="38" t="s">
        <v>23</v>
      </c>
      <c r="I84" s="32" t="s">
        <v>20</v>
      </c>
    </row>
    <row r="85" spans="1:9" ht="23.15" customHeight="1">
      <c r="A85" s="39" t="s">
        <v>351</v>
      </c>
      <c r="B85" s="13" t="s">
        <v>352</v>
      </c>
      <c r="C85" s="13" t="s">
        <v>353</v>
      </c>
      <c r="D85" s="13" t="s">
        <v>82</v>
      </c>
      <c r="E85" s="13" t="s">
        <v>130</v>
      </c>
      <c r="F85" s="13" t="s">
        <v>174</v>
      </c>
      <c r="G85" s="13" t="s">
        <v>30</v>
      </c>
      <c r="H85" s="37" t="s">
        <v>34</v>
      </c>
      <c r="I85" s="35"/>
    </row>
    <row r="86" spans="1:9" ht="23.15" customHeight="1">
      <c r="A86" s="50" t="s">
        <v>354</v>
      </c>
      <c r="B86" s="17" t="s">
        <v>355</v>
      </c>
      <c r="C86" s="17" t="s">
        <v>356</v>
      </c>
      <c r="D86" s="13" t="s">
        <v>57</v>
      </c>
      <c r="E86" s="13" t="s">
        <v>230</v>
      </c>
      <c r="F86" s="17" t="s">
        <v>29</v>
      </c>
      <c r="G86" s="17" t="s">
        <v>30</v>
      </c>
      <c r="H86" s="37" t="s">
        <v>23</v>
      </c>
      <c r="I86" s="35"/>
    </row>
    <row r="87" spans="1:9" ht="23.15" customHeight="1">
      <c r="A87" s="43" t="s">
        <v>357</v>
      </c>
      <c r="B87" s="13" t="s">
        <v>358</v>
      </c>
      <c r="C87" s="13" t="s">
        <v>359</v>
      </c>
      <c r="D87" s="13" t="s">
        <v>62</v>
      </c>
      <c r="E87" s="13" t="s">
        <v>90</v>
      </c>
      <c r="F87" s="13" t="s">
        <v>360</v>
      </c>
      <c r="G87" s="17" t="s">
        <v>30</v>
      </c>
      <c r="H87" s="55" t="s">
        <v>34</v>
      </c>
      <c r="I87" s="43"/>
    </row>
    <row r="88" spans="1:9" ht="23.15" customHeight="1">
      <c r="A88" s="50" t="s">
        <v>361</v>
      </c>
      <c r="B88" s="17" t="s">
        <v>362</v>
      </c>
      <c r="C88" s="17" t="s">
        <v>363</v>
      </c>
      <c r="D88" s="13" t="s">
        <v>68</v>
      </c>
      <c r="E88" s="13" t="s">
        <v>81</v>
      </c>
      <c r="F88" s="17" t="s">
        <v>29</v>
      </c>
      <c r="G88" s="17" t="s">
        <v>30</v>
      </c>
      <c r="H88" s="38" t="s">
        <v>22</v>
      </c>
      <c r="I88" s="32" t="s">
        <v>20</v>
      </c>
    </row>
    <row r="89" spans="1:9" ht="23.15" customHeight="1">
      <c r="A89" s="39" t="s">
        <v>364</v>
      </c>
      <c r="B89" s="13" t="s">
        <v>365</v>
      </c>
      <c r="C89" s="13" t="s">
        <v>366</v>
      </c>
      <c r="D89" s="13" t="s">
        <v>82</v>
      </c>
      <c r="E89" s="13" t="s">
        <v>130</v>
      </c>
      <c r="F89" s="13" t="s">
        <v>29</v>
      </c>
      <c r="G89" s="13" t="s">
        <v>30</v>
      </c>
      <c r="H89" s="37" t="s">
        <v>34</v>
      </c>
      <c r="I89" s="35"/>
    </row>
    <row r="90" spans="1:9" ht="23.15" customHeight="1">
      <c r="A90" s="39" t="s">
        <v>367</v>
      </c>
      <c r="B90" s="13" t="s">
        <v>110</v>
      </c>
      <c r="C90" s="13" t="s">
        <v>368</v>
      </c>
      <c r="D90" s="13" t="s">
        <v>96</v>
      </c>
      <c r="E90" s="13" t="s">
        <v>141</v>
      </c>
      <c r="F90" s="13" t="s">
        <v>29</v>
      </c>
      <c r="G90" s="13" t="s">
        <v>30</v>
      </c>
      <c r="H90" s="37" t="s">
        <v>34</v>
      </c>
      <c r="I90" s="35"/>
    </row>
    <row r="91" spans="1:9" ht="23.15" customHeight="1">
      <c r="A91" s="39" t="s">
        <v>369</v>
      </c>
      <c r="B91" s="13" t="s">
        <v>370</v>
      </c>
      <c r="C91" s="13" t="s">
        <v>371</v>
      </c>
      <c r="D91" s="13" t="s">
        <v>53</v>
      </c>
      <c r="E91" s="13" t="s">
        <v>100</v>
      </c>
      <c r="F91" s="13" t="s">
        <v>29</v>
      </c>
      <c r="G91" s="13" t="s">
        <v>30</v>
      </c>
      <c r="H91" s="38" t="s">
        <v>22</v>
      </c>
      <c r="I91" s="35"/>
    </row>
    <row r="92" spans="1:9" ht="23.15" customHeight="1">
      <c r="A92" s="50" t="s">
        <v>372</v>
      </c>
      <c r="B92" s="17" t="s">
        <v>373</v>
      </c>
      <c r="C92" s="17" t="s">
        <v>374</v>
      </c>
      <c r="D92" s="13" t="s">
        <v>101</v>
      </c>
      <c r="E92" s="13" t="s">
        <v>71</v>
      </c>
      <c r="F92" s="17" t="s">
        <v>29</v>
      </c>
      <c r="G92" s="17" t="s">
        <v>30</v>
      </c>
      <c r="H92" s="38" t="s">
        <v>23</v>
      </c>
      <c r="I92" s="32" t="s">
        <v>20</v>
      </c>
    </row>
    <row r="93" spans="1:9" ht="23.15" customHeight="1">
      <c r="A93" s="39" t="s">
        <v>375</v>
      </c>
      <c r="B93" s="13" t="s">
        <v>376</v>
      </c>
      <c r="C93" s="15" t="s">
        <v>377</v>
      </c>
      <c r="D93" s="13" t="s">
        <v>51</v>
      </c>
      <c r="E93" s="13" t="s">
        <v>51</v>
      </c>
      <c r="F93" s="13" t="s">
        <v>117</v>
      </c>
      <c r="G93" s="13" t="s">
        <v>30</v>
      </c>
      <c r="H93" s="37" t="s">
        <v>34</v>
      </c>
      <c r="I93" s="35"/>
    </row>
    <row r="94" spans="1:9" ht="23.15" customHeight="1">
      <c r="A94" s="39" t="s">
        <v>382</v>
      </c>
      <c r="B94" s="13" t="s">
        <v>383</v>
      </c>
      <c r="C94" s="13" t="s">
        <v>384</v>
      </c>
      <c r="D94" s="13" t="s">
        <v>96</v>
      </c>
      <c r="E94" s="13" t="s">
        <v>187</v>
      </c>
      <c r="F94" s="13" t="s">
        <v>29</v>
      </c>
      <c r="G94" s="13" t="s">
        <v>30</v>
      </c>
      <c r="H94" s="38" t="s">
        <v>23</v>
      </c>
      <c r="I94" s="35"/>
    </row>
    <row r="95" spans="1:9" ht="23.15" customHeight="1">
      <c r="A95" s="39" t="s">
        <v>385</v>
      </c>
      <c r="B95" s="13" t="s">
        <v>386</v>
      </c>
      <c r="C95" s="13" t="s">
        <v>387</v>
      </c>
      <c r="D95" s="13" t="s">
        <v>68</v>
      </c>
      <c r="E95" s="13" t="s">
        <v>81</v>
      </c>
      <c r="F95" s="13" t="s">
        <v>29</v>
      </c>
      <c r="G95" s="13" t="s">
        <v>30</v>
      </c>
      <c r="H95" s="37" t="s">
        <v>34</v>
      </c>
      <c r="I95" s="32"/>
    </row>
    <row r="96" spans="1:9" ht="23.15" customHeight="1">
      <c r="A96" s="43" t="s">
        <v>388</v>
      </c>
      <c r="B96" s="13" t="s">
        <v>389</v>
      </c>
      <c r="C96" s="13" t="s">
        <v>390</v>
      </c>
      <c r="D96" s="13" t="s">
        <v>62</v>
      </c>
      <c r="E96" s="13" t="s">
        <v>217</v>
      </c>
      <c r="F96" s="13" t="s">
        <v>29</v>
      </c>
      <c r="G96" s="13" t="s">
        <v>30</v>
      </c>
      <c r="H96" s="38" t="s">
        <v>22</v>
      </c>
      <c r="I96" s="35"/>
    </row>
    <row r="97" spans="1:9" ht="23.15" customHeight="1">
      <c r="A97" s="17" t="s">
        <v>391</v>
      </c>
      <c r="B97" s="17" t="s">
        <v>392</v>
      </c>
      <c r="C97" s="13" t="s">
        <v>393</v>
      </c>
      <c r="D97" s="13" t="s">
        <v>101</v>
      </c>
      <c r="E97" s="13" t="s">
        <v>71</v>
      </c>
      <c r="F97" s="17" t="s">
        <v>29</v>
      </c>
      <c r="G97" s="17" t="s">
        <v>30</v>
      </c>
      <c r="H97" s="38" t="s">
        <v>34</v>
      </c>
      <c r="I97" s="35"/>
    </row>
    <row r="98" spans="1:9" ht="23.15" customHeight="1">
      <c r="A98" s="39" t="s">
        <v>394</v>
      </c>
      <c r="B98" s="13" t="s">
        <v>395</v>
      </c>
      <c r="C98" s="13" t="s">
        <v>396</v>
      </c>
      <c r="D98" s="13" t="s">
        <v>68</v>
      </c>
      <c r="E98" s="13" t="s">
        <v>198</v>
      </c>
      <c r="F98" s="13" t="s">
        <v>29</v>
      </c>
      <c r="G98" s="13" t="s">
        <v>30</v>
      </c>
      <c r="H98" s="37" t="s">
        <v>34</v>
      </c>
      <c r="I98" s="35"/>
    </row>
    <row r="99" spans="1:9" ht="23.15" customHeight="1">
      <c r="A99" s="39" t="s">
        <v>397</v>
      </c>
      <c r="B99" s="13" t="s">
        <v>398</v>
      </c>
      <c r="C99" s="13" t="s">
        <v>399</v>
      </c>
      <c r="D99" s="13" t="s">
        <v>126</v>
      </c>
      <c r="E99" s="13" t="s">
        <v>234</v>
      </c>
      <c r="F99" s="13" t="s">
        <v>29</v>
      </c>
      <c r="G99" s="13" t="s">
        <v>30</v>
      </c>
      <c r="H99" s="38" t="s">
        <v>22</v>
      </c>
      <c r="I99" s="35"/>
    </row>
    <row r="100" spans="1:9" ht="23.15" customHeight="1">
      <c r="A100" s="39" t="s">
        <v>400</v>
      </c>
      <c r="B100" s="13" t="s">
        <v>401</v>
      </c>
      <c r="C100" s="13" t="s">
        <v>402</v>
      </c>
      <c r="D100" s="13" t="s">
        <v>27</v>
      </c>
      <c r="E100" s="13" t="s">
        <v>28</v>
      </c>
      <c r="F100" s="13" t="s">
        <v>29</v>
      </c>
      <c r="G100" s="13" t="s">
        <v>30</v>
      </c>
      <c r="H100" s="38" t="s">
        <v>22</v>
      </c>
      <c r="I100" s="32" t="s">
        <v>20</v>
      </c>
    </row>
    <row r="101" spans="1:9" ht="23.15" customHeight="1">
      <c r="A101" s="39" t="s">
        <v>403</v>
      </c>
      <c r="B101" s="13" t="s">
        <v>404</v>
      </c>
      <c r="C101" s="13" t="s">
        <v>405</v>
      </c>
      <c r="D101" s="13" t="s">
        <v>101</v>
      </c>
      <c r="E101" s="13" t="s">
        <v>241</v>
      </c>
      <c r="F101" s="13" t="s">
        <v>29</v>
      </c>
      <c r="G101" s="13" t="s">
        <v>30</v>
      </c>
      <c r="H101" s="38" t="s">
        <v>21</v>
      </c>
      <c r="I101" s="35"/>
    </row>
    <row r="102" spans="1:9" ht="23.15" customHeight="1">
      <c r="A102" s="39" t="s">
        <v>1695</v>
      </c>
      <c r="B102" s="13" t="s">
        <v>406</v>
      </c>
      <c r="C102" s="13" t="s">
        <v>407</v>
      </c>
      <c r="D102" s="13" t="s">
        <v>101</v>
      </c>
      <c r="E102" s="13" t="s">
        <v>241</v>
      </c>
      <c r="F102" s="13" t="s">
        <v>29</v>
      </c>
      <c r="G102" s="13" t="s">
        <v>30</v>
      </c>
      <c r="H102" s="38" t="s">
        <v>21</v>
      </c>
      <c r="I102" s="35"/>
    </row>
    <row r="103" spans="1:9" ht="23.15" customHeight="1">
      <c r="A103" s="39" t="s">
        <v>408</v>
      </c>
      <c r="B103" s="13" t="s">
        <v>409</v>
      </c>
      <c r="C103" s="13" t="s">
        <v>410</v>
      </c>
      <c r="D103" s="13" t="s">
        <v>38</v>
      </c>
      <c r="E103" s="13" t="s">
        <v>39</v>
      </c>
      <c r="F103" s="13" t="s">
        <v>29</v>
      </c>
      <c r="G103" s="13" t="s">
        <v>30</v>
      </c>
      <c r="H103" s="37" t="s">
        <v>23</v>
      </c>
      <c r="I103" s="35"/>
    </row>
    <row r="104" spans="1:9" ht="23.15" customHeight="1">
      <c r="A104" s="39" t="s">
        <v>411</v>
      </c>
      <c r="B104" s="13" t="s">
        <v>412</v>
      </c>
      <c r="C104" s="13" t="s">
        <v>413</v>
      </c>
      <c r="D104" s="13" t="s">
        <v>53</v>
      </c>
      <c r="E104" s="13" t="s">
        <v>100</v>
      </c>
      <c r="F104" s="13" t="s">
        <v>29</v>
      </c>
      <c r="G104" s="13" t="s">
        <v>30</v>
      </c>
      <c r="H104" s="37" t="s">
        <v>22</v>
      </c>
      <c r="I104" s="35"/>
    </row>
    <row r="105" spans="1:9" ht="23.15" customHeight="1">
      <c r="A105" s="39" t="s">
        <v>414</v>
      </c>
      <c r="B105" s="13" t="s">
        <v>415</v>
      </c>
      <c r="C105" s="13" t="s">
        <v>416</v>
      </c>
      <c r="D105" s="13" t="s">
        <v>53</v>
      </c>
      <c r="E105" s="13" t="s">
        <v>100</v>
      </c>
      <c r="F105" s="13" t="s">
        <v>29</v>
      </c>
      <c r="G105" s="13" t="s">
        <v>30</v>
      </c>
      <c r="H105" s="38" t="s">
        <v>34</v>
      </c>
      <c r="I105" s="35"/>
    </row>
    <row r="106" spans="1:9" ht="23.15" customHeight="1">
      <c r="A106" s="39" t="s">
        <v>420</v>
      </c>
      <c r="B106" s="13" t="s">
        <v>421</v>
      </c>
      <c r="C106" s="13" t="s">
        <v>422</v>
      </c>
      <c r="D106" s="13" t="s">
        <v>38</v>
      </c>
      <c r="E106" s="13" t="s">
        <v>125</v>
      </c>
      <c r="F106" s="13" t="s">
        <v>29</v>
      </c>
      <c r="G106" s="13" t="s">
        <v>30</v>
      </c>
      <c r="H106" s="38" t="s">
        <v>21</v>
      </c>
      <c r="I106" s="35"/>
    </row>
    <row r="107" spans="1:9" ht="23.15" customHeight="1">
      <c r="A107" s="39" t="s">
        <v>423</v>
      </c>
      <c r="B107" s="13" t="s">
        <v>424</v>
      </c>
      <c r="C107" s="13" t="s">
        <v>425</v>
      </c>
      <c r="D107" s="13" t="s">
        <v>101</v>
      </c>
      <c r="E107" s="13" t="s">
        <v>241</v>
      </c>
      <c r="F107" s="13" t="s">
        <v>29</v>
      </c>
      <c r="G107" s="13" t="s">
        <v>30</v>
      </c>
      <c r="H107" s="38" t="s">
        <v>34</v>
      </c>
      <c r="I107" s="35"/>
    </row>
    <row r="108" spans="1:9" ht="23.15" customHeight="1">
      <c r="A108" s="39" t="s">
        <v>426</v>
      </c>
      <c r="B108" s="13" t="s">
        <v>427</v>
      </c>
      <c r="C108" s="13" t="s">
        <v>428</v>
      </c>
      <c r="D108" s="13" t="s">
        <v>38</v>
      </c>
      <c r="E108" s="13" t="s">
        <v>167</v>
      </c>
      <c r="F108" s="13" t="s">
        <v>29</v>
      </c>
      <c r="G108" s="13" t="s">
        <v>30</v>
      </c>
      <c r="H108" s="37" t="s">
        <v>34</v>
      </c>
      <c r="I108" s="35"/>
    </row>
    <row r="109" spans="1:9" ht="23.15" customHeight="1">
      <c r="A109" s="39" t="s">
        <v>429</v>
      </c>
      <c r="B109" s="13" t="s">
        <v>430</v>
      </c>
      <c r="C109" s="13" t="s">
        <v>431</v>
      </c>
      <c r="D109" s="13" t="s">
        <v>51</v>
      </c>
      <c r="E109" s="13" t="s">
        <v>52</v>
      </c>
      <c r="F109" s="13" t="s">
        <v>29</v>
      </c>
      <c r="G109" s="13" t="s">
        <v>30</v>
      </c>
      <c r="H109" s="38" t="s">
        <v>23</v>
      </c>
      <c r="I109" s="35"/>
    </row>
    <row r="110" spans="1:9" ht="23.15" customHeight="1">
      <c r="A110" s="39" t="s">
        <v>432</v>
      </c>
      <c r="B110" s="13" t="s">
        <v>433</v>
      </c>
      <c r="C110" s="13" t="s">
        <v>434</v>
      </c>
      <c r="D110" s="13" t="s">
        <v>96</v>
      </c>
      <c r="E110" s="13" t="s">
        <v>141</v>
      </c>
      <c r="F110" s="13" t="s">
        <v>64</v>
      </c>
      <c r="G110" s="13" t="s">
        <v>30</v>
      </c>
      <c r="H110" s="37" t="s">
        <v>34</v>
      </c>
      <c r="I110" s="35"/>
    </row>
    <row r="111" spans="1:9" ht="23.15" customHeight="1">
      <c r="A111" s="39" t="s">
        <v>435</v>
      </c>
      <c r="B111" s="13" t="s">
        <v>436</v>
      </c>
      <c r="C111" s="13" t="s">
        <v>437</v>
      </c>
      <c r="D111" s="13" t="s">
        <v>82</v>
      </c>
      <c r="E111" s="13" t="s">
        <v>130</v>
      </c>
      <c r="F111" s="13" t="s">
        <v>29</v>
      </c>
      <c r="G111" s="13" t="s">
        <v>30</v>
      </c>
      <c r="H111" s="37" t="s">
        <v>34</v>
      </c>
      <c r="I111" s="35"/>
    </row>
    <row r="112" spans="1:9" ht="23.15" customHeight="1">
      <c r="A112" s="39" t="s">
        <v>438</v>
      </c>
      <c r="B112" s="17" t="s">
        <v>439</v>
      </c>
      <c r="C112" s="13" t="s">
        <v>440</v>
      </c>
      <c r="D112" s="13" t="s">
        <v>62</v>
      </c>
      <c r="E112" s="13" t="s">
        <v>63</v>
      </c>
      <c r="F112" s="13" t="s">
        <v>64</v>
      </c>
      <c r="G112" s="17" t="s">
        <v>30</v>
      </c>
      <c r="H112" s="38" t="s">
        <v>23</v>
      </c>
      <c r="I112" s="35"/>
    </row>
    <row r="113" spans="1:9" ht="23.15" customHeight="1">
      <c r="A113" s="39" t="s">
        <v>441</v>
      </c>
      <c r="B113" s="13" t="s">
        <v>442</v>
      </c>
      <c r="C113" s="13" t="s">
        <v>443</v>
      </c>
      <c r="D113" s="13" t="s">
        <v>62</v>
      </c>
      <c r="E113" s="13" t="s">
        <v>251</v>
      </c>
      <c r="F113" s="13" t="s">
        <v>29</v>
      </c>
      <c r="G113" s="13" t="s">
        <v>30</v>
      </c>
      <c r="H113" s="38" t="s">
        <v>23</v>
      </c>
      <c r="I113" s="35"/>
    </row>
    <row r="114" spans="1:9" ht="23.15" customHeight="1">
      <c r="A114" s="40" t="s">
        <v>450</v>
      </c>
      <c r="B114" s="44" t="s">
        <v>451</v>
      </c>
      <c r="C114" s="13" t="s">
        <v>452</v>
      </c>
      <c r="D114" s="13" t="s">
        <v>57</v>
      </c>
      <c r="E114" s="13" t="s">
        <v>255</v>
      </c>
      <c r="F114" s="13" t="s">
        <v>453</v>
      </c>
      <c r="G114" s="13" t="s">
        <v>30</v>
      </c>
      <c r="H114" s="37" t="s">
        <v>34</v>
      </c>
      <c r="I114" s="35"/>
    </row>
    <row r="115" spans="1:9" ht="23.15" customHeight="1">
      <c r="A115" s="43" t="s">
        <v>454</v>
      </c>
      <c r="B115" s="13" t="s">
        <v>455</v>
      </c>
      <c r="C115" s="13" t="s">
        <v>456</v>
      </c>
      <c r="D115" s="13" t="s">
        <v>62</v>
      </c>
      <c r="E115" s="13" t="s">
        <v>63</v>
      </c>
      <c r="F115" s="13" t="s">
        <v>29</v>
      </c>
      <c r="G115" s="13" t="s">
        <v>30</v>
      </c>
      <c r="H115" s="38" t="s">
        <v>23</v>
      </c>
      <c r="I115" s="35"/>
    </row>
    <row r="116" spans="1:9" ht="23.15" customHeight="1">
      <c r="A116" s="39" t="s">
        <v>457</v>
      </c>
      <c r="B116" s="13" t="s">
        <v>458</v>
      </c>
      <c r="C116" s="13" t="s">
        <v>459</v>
      </c>
      <c r="D116" s="13" t="s">
        <v>126</v>
      </c>
      <c r="E116" s="13" t="s">
        <v>234</v>
      </c>
      <c r="F116" s="13" t="s">
        <v>29</v>
      </c>
      <c r="G116" s="13" t="s">
        <v>30</v>
      </c>
      <c r="H116" s="37" t="s">
        <v>34</v>
      </c>
      <c r="I116" s="35"/>
    </row>
    <row r="117" spans="1:9" ht="23.15" customHeight="1">
      <c r="A117" s="39" t="s">
        <v>460</v>
      </c>
      <c r="B117" s="13" t="s">
        <v>461</v>
      </c>
      <c r="C117" s="13" t="s">
        <v>462</v>
      </c>
      <c r="D117" s="13" t="s">
        <v>95</v>
      </c>
      <c r="E117" s="13" t="s">
        <v>260</v>
      </c>
      <c r="F117" s="13" t="s">
        <v>29</v>
      </c>
      <c r="G117" s="13" t="s">
        <v>30</v>
      </c>
      <c r="H117" s="38" t="s">
        <v>21</v>
      </c>
      <c r="I117" s="35"/>
    </row>
    <row r="118" spans="1:9" ht="23.15" customHeight="1">
      <c r="A118" s="39" t="s">
        <v>463</v>
      </c>
      <c r="B118" s="13" t="s">
        <v>464</v>
      </c>
      <c r="C118" s="13" t="s">
        <v>465</v>
      </c>
      <c r="D118" s="13" t="s">
        <v>126</v>
      </c>
      <c r="E118" s="13" t="s">
        <v>302</v>
      </c>
      <c r="F118" s="13" t="s">
        <v>29</v>
      </c>
      <c r="G118" s="13" t="s">
        <v>30</v>
      </c>
      <c r="H118" s="37" t="s">
        <v>34</v>
      </c>
      <c r="I118" s="35"/>
    </row>
    <row r="119" spans="1:9" ht="23.15" customHeight="1">
      <c r="A119" s="39" t="s">
        <v>466</v>
      </c>
      <c r="B119" s="13" t="s">
        <v>467</v>
      </c>
      <c r="C119" s="13" t="s">
        <v>468</v>
      </c>
      <c r="D119" s="13" t="s">
        <v>96</v>
      </c>
      <c r="E119" s="13" t="s">
        <v>264</v>
      </c>
      <c r="F119" s="13" t="s">
        <v>29</v>
      </c>
      <c r="G119" s="13" t="s">
        <v>30</v>
      </c>
      <c r="H119" s="37" t="s">
        <v>34</v>
      </c>
      <c r="I119" s="35"/>
    </row>
    <row r="120" spans="1:9" ht="23.15" customHeight="1">
      <c r="A120" s="39" t="s">
        <v>469</v>
      </c>
      <c r="B120" s="13" t="s">
        <v>470</v>
      </c>
      <c r="C120" s="13" t="s">
        <v>471</v>
      </c>
      <c r="D120" s="13" t="s">
        <v>137</v>
      </c>
      <c r="E120" s="13" t="s">
        <v>472</v>
      </c>
      <c r="F120" s="13" t="s">
        <v>29</v>
      </c>
      <c r="G120" s="13" t="s">
        <v>30</v>
      </c>
      <c r="H120" s="38" t="s">
        <v>21</v>
      </c>
      <c r="I120" s="35"/>
    </row>
    <row r="121" spans="1:9" ht="23.15" customHeight="1">
      <c r="A121" s="39" t="s">
        <v>473</v>
      </c>
      <c r="B121" s="13" t="s">
        <v>474</v>
      </c>
      <c r="C121" s="13" t="s">
        <v>475</v>
      </c>
      <c r="D121" s="13" t="s">
        <v>101</v>
      </c>
      <c r="E121" s="13" t="s">
        <v>71</v>
      </c>
      <c r="F121" s="13" t="s">
        <v>29</v>
      </c>
      <c r="G121" s="13" t="s">
        <v>30</v>
      </c>
      <c r="H121" s="37" t="s">
        <v>34</v>
      </c>
      <c r="I121" s="35"/>
    </row>
    <row r="122" spans="1:9" ht="23.15" customHeight="1">
      <c r="A122" s="50" t="s">
        <v>476</v>
      </c>
      <c r="B122" s="17" t="s">
        <v>477</v>
      </c>
      <c r="C122" s="17" t="s">
        <v>478</v>
      </c>
      <c r="D122" s="13" t="s">
        <v>38</v>
      </c>
      <c r="E122" s="13" t="s">
        <v>125</v>
      </c>
      <c r="F122" s="17" t="s">
        <v>29</v>
      </c>
      <c r="G122" s="17" t="s">
        <v>30</v>
      </c>
      <c r="H122" s="38" t="s">
        <v>23</v>
      </c>
      <c r="I122" s="35"/>
    </row>
    <row r="123" spans="1:9" ht="23.15" customHeight="1">
      <c r="A123" s="39" t="s">
        <v>479</v>
      </c>
      <c r="B123" s="12" t="s">
        <v>480</v>
      </c>
      <c r="C123" s="12" t="s">
        <v>481</v>
      </c>
      <c r="D123" s="13" t="s">
        <v>82</v>
      </c>
      <c r="E123" s="13" t="s">
        <v>130</v>
      </c>
      <c r="F123" s="12" t="s">
        <v>29</v>
      </c>
      <c r="G123" s="12" t="s">
        <v>30</v>
      </c>
      <c r="H123" s="38" t="s">
        <v>22</v>
      </c>
      <c r="I123" s="35"/>
    </row>
    <row r="124" spans="1:9" ht="23.15" customHeight="1">
      <c r="A124" s="39" t="s">
        <v>482</v>
      </c>
      <c r="B124" s="13" t="s">
        <v>483</v>
      </c>
      <c r="C124" s="13" t="s">
        <v>484</v>
      </c>
      <c r="D124" s="13" t="s">
        <v>96</v>
      </c>
      <c r="E124" s="13" t="s">
        <v>141</v>
      </c>
      <c r="F124" s="13" t="s">
        <v>29</v>
      </c>
      <c r="G124" s="13" t="s">
        <v>30</v>
      </c>
      <c r="H124" s="38" t="s">
        <v>23</v>
      </c>
      <c r="I124" s="35"/>
    </row>
    <row r="125" spans="1:9" ht="23.15" customHeight="1">
      <c r="A125" s="39" t="s">
        <v>485</v>
      </c>
      <c r="B125" s="13" t="s">
        <v>486</v>
      </c>
      <c r="C125" s="13" t="s">
        <v>487</v>
      </c>
      <c r="D125" s="13" t="s">
        <v>57</v>
      </c>
      <c r="E125" s="13" t="s">
        <v>100</v>
      </c>
      <c r="F125" s="13" t="s">
        <v>29</v>
      </c>
      <c r="G125" s="13" t="s">
        <v>30</v>
      </c>
      <c r="H125" s="38" t="s">
        <v>34</v>
      </c>
      <c r="I125" s="35"/>
    </row>
    <row r="126" spans="1:9" ht="23.15" customHeight="1">
      <c r="A126" s="39" t="s">
        <v>488</v>
      </c>
      <c r="B126" s="13" t="s">
        <v>489</v>
      </c>
      <c r="C126" s="13" t="s">
        <v>490</v>
      </c>
      <c r="D126" s="13" t="s">
        <v>57</v>
      </c>
      <c r="E126" s="13" t="s">
        <v>100</v>
      </c>
      <c r="F126" s="13" t="s">
        <v>29</v>
      </c>
      <c r="G126" s="13" t="s">
        <v>30</v>
      </c>
      <c r="H126" s="37" t="s">
        <v>21</v>
      </c>
      <c r="I126" s="35"/>
    </row>
    <row r="127" spans="1:9" ht="23.15" customHeight="1">
      <c r="A127" s="39" t="s">
        <v>491</v>
      </c>
      <c r="B127" s="13" t="s">
        <v>492</v>
      </c>
      <c r="C127" s="13" t="s">
        <v>493</v>
      </c>
      <c r="D127" s="13" t="s">
        <v>38</v>
      </c>
      <c r="E127" s="13" t="s">
        <v>116</v>
      </c>
      <c r="F127" s="13" t="s">
        <v>29</v>
      </c>
      <c r="G127" s="13" t="s">
        <v>30</v>
      </c>
      <c r="H127" s="38" t="s">
        <v>22</v>
      </c>
      <c r="I127" s="32" t="s">
        <v>20</v>
      </c>
    </row>
    <row r="128" spans="1:9" ht="23.15" customHeight="1">
      <c r="A128" s="39" t="s">
        <v>494</v>
      </c>
      <c r="B128" s="13" t="s">
        <v>495</v>
      </c>
      <c r="C128" s="13" t="s">
        <v>496</v>
      </c>
      <c r="D128" s="13" t="s">
        <v>82</v>
      </c>
      <c r="E128" s="13" t="s">
        <v>130</v>
      </c>
      <c r="F128" s="13" t="s">
        <v>29</v>
      </c>
      <c r="G128" s="13" t="s">
        <v>30</v>
      </c>
      <c r="H128" s="37" t="s">
        <v>34</v>
      </c>
      <c r="I128" s="35"/>
    </row>
    <row r="129" spans="1:9" ht="23.15" customHeight="1">
      <c r="A129" s="39" t="s">
        <v>497</v>
      </c>
      <c r="B129" s="13" t="s">
        <v>498</v>
      </c>
      <c r="C129" s="13" t="s">
        <v>499</v>
      </c>
      <c r="D129" s="13" t="s">
        <v>43</v>
      </c>
      <c r="E129" s="13" t="s">
        <v>175</v>
      </c>
      <c r="F129" s="13" t="s">
        <v>174</v>
      </c>
      <c r="G129" s="13" t="s">
        <v>30</v>
      </c>
      <c r="H129" s="37" t="s">
        <v>34</v>
      </c>
      <c r="I129" s="35"/>
    </row>
    <row r="130" spans="1:9" ht="23.15" customHeight="1">
      <c r="A130" s="39" t="s">
        <v>500</v>
      </c>
      <c r="B130" s="13" t="s">
        <v>501</v>
      </c>
      <c r="C130" s="13" t="s">
        <v>502</v>
      </c>
      <c r="D130" s="13" t="s">
        <v>137</v>
      </c>
      <c r="E130" s="13" t="s">
        <v>268</v>
      </c>
      <c r="F130" s="13" t="s">
        <v>29</v>
      </c>
      <c r="G130" s="13" t="s">
        <v>30</v>
      </c>
      <c r="H130" s="38" t="s">
        <v>21</v>
      </c>
      <c r="I130" s="35"/>
    </row>
    <row r="131" spans="1:9" ht="23.15" customHeight="1">
      <c r="A131" s="39" t="s">
        <v>503</v>
      </c>
      <c r="B131" s="13" t="s">
        <v>504</v>
      </c>
      <c r="C131" s="15" t="s">
        <v>505</v>
      </c>
      <c r="D131" s="13" t="s">
        <v>38</v>
      </c>
      <c r="E131" s="13" t="s">
        <v>116</v>
      </c>
      <c r="F131" s="13" t="s">
        <v>29</v>
      </c>
      <c r="G131" s="13" t="s">
        <v>30</v>
      </c>
      <c r="H131" s="37" t="s">
        <v>34</v>
      </c>
      <c r="I131" s="35"/>
    </row>
    <row r="132" spans="1:9" ht="23.15" customHeight="1">
      <c r="A132" s="39" t="s">
        <v>506</v>
      </c>
      <c r="B132" s="12" t="s">
        <v>507</v>
      </c>
      <c r="C132" s="12" t="s">
        <v>508</v>
      </c>
      <c r="D132" s="13" t="s">
        <v>96</v>
      </c>
      <c r="E132" s="13" t="s">
        <v>141</v>
      </c>
      <c r="F132" s="12" t="s">
        <v>64</v>
      </c>
      <c r="G132" s="12" t="s">
        <v>30</v>
      </c>
      <c r="H132" s="37" t="s">
        <v>34</v>
      </c>
      <c r="I132" s="35"/>
    </row>
    <row r="133" spans="1:9" ht="23.15" customHeight="1">
      <c r="A133" s="39" t="s">
        <v>509</v>
      </c>
      <c r="B133" s="13" t="s">
        <v>510</v>
      </c>
      <c r="C133" s="13" t="s">
        <v>511</v>
      </c>
      <c r="D133" s="13" t="s">
        <v>96</v>
      </c>
      <c r="E133" s="13" t="s">
        <v>187</v>
      </c>
      <c r="F133" s="13" t="s">
        <v>29</v>
      </c>
      <c r="G133" s="13" t="s">
        <v>30</v>
      </c>
      <c r="H133" s="38" t="s">
        <v>23</v>
      </c>
      <c r="I133" s="35"/>
    </row>
    <row r="134" spans="1:9" ht="23.15" customHeight="1">
      <c r="A134" s="39" t="s">
        <v>512</v>
      </c>
      <c r="B134" s="13" t="s">
        <v>513</v>
      </c>
      <c r="C134" s="13" t="s">
        <v>514</v>
      </c>
      <c r="D134" s="13" t="s">
        <v>57</v>
      </c>
      <c r="E134" s="13" t="s">
        <v>58</v>
      </c>
      <c r="F134" s="13" t="s">
        <v>29</v>
      </c>
      <c r="G134" s="13" t="s">
        <v>30</v>
      </c>
      <c r="H134" s="56" t="s">
        <v>22</v>
      </c>
      <c r="I134" s="35"/>
    </row>
    <row r="135" spans="1:9" ht="23.15" customHeight="1">
      <c r="A135" s="50" t="s">
        <v>515</v>
      </c>
      <c r="B135" s="17" t="s">
        <v>516</v>
      </c>
      <c r="C135" s="17" t="s">
        <v>517</v>
      </c>
      <c r="D135" s="13" t="s">
        <v>62</v>
      </c>
      <c r="E135" s="13" t="s">
        <v>90</v>
      </c>
      <c r="F135" s="17" t="s">
        <v>29</v>
      </c>
      <c r="G135" s="17" t="s">
        <v>30</v>
      </c>
      <c r="H135" s="56" t="s">
        <v>23</v>
      </c>
      <c r="I135" s="35"/>
    </row>
    <row r="136" spans="1:9" ht="23.15" customHeight="1">
      <c r="A136" s="39" t="s">
        <v>518</v>
      </c>
      <c r="B136" s="13" t="s">
        <v>519</v>
      </c>
      <c r="C136" s="13" t="s">
        <v>520</v>
      </c>
      <c r="D136" s="13" t="s">
        <v>75</v>
      </c>
      <c r="E136" s="13" t="s">
        <v>167</v>
      </c>
      <c r="F136" s="13" t="s">
        <v>29</v>
      </c>
      <c r="G136" s="13" t="s">
        <v>30</v>
      </c>
      <c r="H136" s="38" t="s">
        <v>23</v>
      </c>
      <c r="I136" s="35"/>
    </row>
    <row r="137" spans="1:9" ht="23.15" customHeight="1">
      <c r="A137" s="39" t="s">
        <v>521</v>
      </c>
      <c r="B137" s="13" t="s">
        <v>522</v>
      </c>
      <c r="C137" s="13" t="s">
        <v>523</v>
      </c>
      <c r="D137" s="13" t="s">
        <v>68</v>
      </c>
      <c r="E137" s="13" t="s">
        <v>81</v>
      </c>
      <c r="F137" s="13" t="s">
        <v>29</v>
      </c>
      <c r="G137" s="13" t="s">
        <v>30</v>
      </c>
      <c r="H137" s="38" t="s">
        <v>21</v>
      </c>
      <c r="I137" s="32" t="s">
        <v>20</v>
      </c>
    </row>
    <row r="138" spans="1:9" ht="23.15" customHeight="1">
      <c r="A138" s="39" t="s">
        <v>524</v>
      </c>
      <c r="B138" s="13" t="s">
        <v>525</v>
      </c>
      <c r="C138" s="13" t="s">
        <v>526</v>
      </c>
      <c r="D138" s="13" t="s">
        <v>51</v>
      </c>
      <c r="E138" s="13" t="s">
        <v>51</v>
      </c>
      <c r="F138" s="13" t="s">
        <v>29</v>
      </c>
      <c r="G138" s="13" t="s">
        <v>30</v>
      </c>
      <c r="H138" s="37" t="s">
        <v>23</v>
      </c>
      <c r="I138" s="35"/>
    </row>
    <row r="139" spans="1:9" ht="23.15" customHeight="1">
      <c r="A139" s="39" t="s">
        <v>527</v>
      </c>
      <c r="B139" s="13" t="s">
        <v>528</v>
      </c>
      <c r="C139" s="13" t="s">
        <v>529</v>
      </c>
      <c r="D139" s="13" t="s">
        <v>62</v>
      </c>
      <c r="E139" s="13" t="s">
        <v>63</v>
      </c>
      <c r="F139" s="13" t="s">
        <v>29</v>
      </c>
      <c r="G139" s="13" t="s">
        <v>30</v>
      </c>
      <c r="H139" s="37" t="s">
        <v>34</v>
      </c>
      <c r="I139" s="32"/>
    </row>
    <row r="140" spans="1:9" ht="23.15" customHeight="1">
      <c r="A140" s="39" t="s">
        <v>530</v>
      </c>
      <c r="B140" s="13" t="s">
        <v>531</v>
      </c>
      <c r="C140" s="13" t="s">
        <v>532</v>
      </c>
      <c r="D140" s="13" t="s">
        <v>51</v>
      </c>
      <c r="E140" s="13" t="s">
        <v>51</v>
      </c>
      <c r="F140" s="13" t="s">
        <v>29</v>
      </c>
      <c r="G140" s="13" t="s">
        <v>30</v>
      </c>
      <c r="H140" s="37" t="s">
        <v>34</v>
      </c>
      <c r="I140" s="35"/>
    </row>
    <row r="141" spans="1:9" ht="23.15" customHeight="1">
      <c r="A141" s="39" t="s">
        <v>533</v>
      </c>
      <c r="B141" s="13" t="s">
        <v>534</v>
      </c>
      <c r="C141" s="13" t="s">
        <v>535</v>
      </c>
      <c r="D141" s="13" t="s">
        <v>68</v>
      </c>
      <c r="E141" s="13" t="s">
        <v>198</v>
      </c>
      <c r="F141" s="13" t="s">
        <v>29</v>
      </c>
      <c r="G141" s="13" t="s">
        <v>30</v>
      </c>
      <c r="H141" s="37" t="s">
        <v>34</v>
      </c>
      <c r="I141" s="35"/>
    </row>
    <row r="142" spans="1:9" ht="23.15" customHeight="1">
      <c r="A142" s="43" t="s">
        <v>536</v>
      </c>
      <c r="B142" s="13" t="s">
        <v>537</v>
      </c>
      <c r="C142" s="13" t="s">
        <v>538</v>
      </c>
      <c r="D142" s="13" t="s">
        <v>51</v>
      </c>
      <c r="E142" s="13" t="s">
        <v>539</v>
      </c>
      <c r="F142" s="13" t="s">
        <v>29</v>
      </c>
      <c r="G142" s="13" t="s">
        <v>30</v>
      </c>
      <c r="H142" s="56" t="s">
        <v>22</v>
      </c>
      <c r="I142" s="32" t="s">
        <v>20</v>
      </c>
    </row>
    <row r="143" spans="1:9" ht="23.15" customHeight="1">
      <c r="A143" s="39" t="s">
        <v>540</v>
      </c>
      <c r="B143" s="13" t="s">
        <v>541</v>
      </c>
      <c r="C143" s="13" t="s">
        <v>542</v>
      </c>
      <c r="D143" s="13" t="s">
        <v>51</v>
      </c>
      <c r="E143" s="13" t="s">
        <v>51</v>
      </c>
      <c r="F143" s="13" t="s">
        <v>29</v>
      </c>
      <c r="G143" s="13" t="s">
        <v>30</v>
      </c>
      <c r="H143" s="37" t="s">
        <v>34</v>
      </c>
      <c r="I143" s="35"/>
    </row>
    <row r="144" spans="1:9" ht="23.15" customHeight="1">
      <c r="A144" s="39" t="s">
        <v>543</v>
      </c>
      <c r="B144" s="13" t="s">
        <v>544</v>
      </c>
      <c r="C144" s="13" t="s">
        <v>545</v>
      </c>
      <c r="D144" s="13" t="s">
        <v>38</v>
      </c>
      <c r="E144" s="13" t="s">
        <v>116</v>
      </c>
      <c r="F144" s="13" t="s">
        <v>29</v>
      </c>
      <c r="G144" s="13" t="s">
        <v>30</v>
      </c>
      <c r="H144" s="38" t="s">
        <v>22</v>
      </c>
      <c r="I144" s="32" t="s">
        <v>20</v>
      </c>
    </row>
    <row r="145" spans="1:9" ht="23.15" customHeight="1">
      <c r="A145" s="39" t="s">
        <v>546</v>
      </c>
      <c r="B145" s="13" t="s">
        <v>547</v>
      </c>
      <c r="C145" s="13" t="s">
        <v>548</v>
      </c>
      <c r="D145" s="13" t="s">
        <v>82</v>
      </c>
      <c r="E145" s="13" t="s">
        <v>130</v>
      </c>
      <c r="F145" s="13" t="s">
        <v>29</v>
      </c>
      <c r="G145" s="13" t="s">
        <v>30</v>
      </c>
      <c r="H145" s="38" t="s">
        <v>23</v>
      </c>
      <c r="I145" s="35"/>
    </row>
    <row r="146" spans="1:9" ht="23.15" customHeight="1">
      <c r="A146" s="39" t="s">
        <v>549</v>
      </c>
      <c r="B146" s="13" t="s">
        <v>550</v>
      </c>
      <c r="C146" s="13" t="s">
        <v>551</v>
      </c>
      <c r="D146" s="13" t="s">
        <v>38</v>
      </c>
      <c r="E146" s="13" t="s">
        <v>125</v>
      </c>
      <c r="F146" s="13" t="s">
        <v>29</v>
      </c>
      <c r="G146" s="13" t="s">
        <v>30</v>
      </c>
      <c r="H146" s="38" t="s">
        <v>23</v>
      </c>
      <c r="I146" s="35"/>
    </row>
    <row r="147" spans="1:9" ht="23.15" customHeight="1">
      <c r="A147" s="39" t="s">
        <v>552</v>
      </c>
      <c r="B147" s="13" t="s">
        <v>553</v>
      </c>
      <c r="C147" s="13" t="s">
        <v>554</v>
      </c>
      <c r="D147" s="13" t="s">
        <v>53</v>
      </c>
      <c r="E147" s="13" t="s">
        <v>259</v>
      </c>
      <c r="F147" s="13" t="s">
        <v>29</v>
      </c>
      <c r="G147" s="13" t="s">
        <v>30</v>
      </c>
      <c r="H147" s="38" t="s">
        <v>22</v>
      </c>
      <c r="I147" s="35"/>
    </row>
    <row r="148" spans="1:9" ht="23.15" customHeight="1">
      <c r="A148" s="39" t="s">
        <v>555</v>
      </c>
      <c r="B148" s="13" t="s">
        <v>556</v>
      </c>
      <c r="C148" s="13" t="s">
        <v>557</v>
      </c>
      <c r="D148" s="13" t="s">
        <v>38</v>
      </c>
      <c r="E148" s="13" t="s">
        <v>125</v>
      </c>
      <c r="F148" s="13" t="s">
        <v>29</v>
      </c>
      <c r="G148" s="13" t="s">
        <v>30</v>
      </c>
      <c r="H148" s="38" t="s">
        <v>22</v>
      </c>
      <c r="I148" s="35"/>
    </row>
    <row r="149" spans="1:9" ht="23.15" customHeight="1">
      <c r="A149" s="39" t="s">
        <v>558</v>
      </c>
      <c r="B149" s="13" t="s">
        <v>559</v>
      </c>
      <c r="C149" s="13" t="s">
        <v>560</v>
      </c>
      <c r="D149" s="13" t="s">
        <v>82</v>
      </c>
      <c r="E149" s="13" t="s">
        <v>154</v>
      </c>
      <c r="F149" s="13" t="s">
        <v>29</v>
      </c>
      <c r="G149" s="13" t="s">
        <v>30</v>
      </c>
      <c r="H149" s="37" t="s">
        <v>34</v>
      </c>
      <c r="I149" s="35"/>
    </row>
    <row r="150" spans="1:9" ht="23.15" customHeight="1">
      <c r="A150" s="39" t="s">
        <v>561</v>
      </c>
      <c r="B150" s="13" t="s">
        <v>562</v>
      </c>
      <c r="C150" s="13" t="s">
        <v>563</v>
      </c>
      <c r="D150" s="13" t="s">
        <v>38</v>
      </c>
      <c r="E150" s="13" t="s">
        <v>272</v>
      </c>
      <c r="F150" s="13" t="s">
        <v>29</v>
      </c>
      <c r="G150" s="13" t="s">
        <v>30</v>
      </c>
      <c r="H150" s="38" t="s">
        <v>22</v>
      </c>
      <c r="I150" s="35"/>
    </row>
    <row r="151" spans="1:9" ht="23.15" customHeight="1">
      <c r="A151" s="39" t="s">
        <v>564</v>
      </c>
      <c r="B151" s="13" t="s">
        <v>565</v>
      </c>
      <c r="C151" s="13" t="s">
        <v>566</v>
      </c>
      <c r="D151" s="13" t="s">
        <v>38</v>
      </c>
      <c r="E151" s="13" t="s">
        <v>125</v>
      </c>
      <c r="F151" s="13" t="s">
        <v>29</v>
      </c>
      <c r="G151" s="13" t="s">
        <v>30</v>
      </c>
      <c r="H151" s="37" t="s">
        <v>34</v>
      </c>
      <c r="I151" s="35"/>
    </row>
    <row r="152" spans="1:9" ht="23.15" customHeight="1">
      <c r="A152" s="39" t="s">
        <v>567</v>
      </c>
      <c r="B152" s="33" t="s">
        <v>568</v>
      </c>
      <c r="C152" s="33" t="s">
        <v>569</v>
      </c>
      <c r="D152" s="13" t="s">
        <v>51</v>
      </c>
      <c r="E152" s="13" t="s">
        <v>52</v>
      </c>
      <c r="F152" s="13" t="s">
        <v>117</v>
      </c>
      <c r="G152" s="13" t="s">
        <v>30</v>
      </c>
      <c r="H152" s="38" t="s">
        <v>23</v>
      </c>
      <c r="I152" s="32" t="s">
        <v>20</v>
      </c>
    </row>
    <row r="153" spans="1:9" ht="23.15" customHeight="1">
      <c r="A153" s="39" t="s">
        <v>570</v>
      </c>
      <c r="B153" s="13" t="s">
        <v>571</v>
      </c>
      <c r="C153" s="13" t="s">
        <v>572</v>
      </c>
      <c r="D153" s="13" t="s">
        <v>38</v>
      </c>
      <c r="E153" s="13" t="s">
        <v>125</v>
      </c>
      <c r="F153" s="13" t="s">
        <v>29</v>
      </c>
      <c r="G153" s="13" t="s">
        <v>30</v>
      </c>
      <c r="H153" s="38" t="s">
        <v>22</v>
      </c>
      <c r="I153" s="35"/>
    </row>
    <row r="154" spans="1:9" ht="23.15" customHeight="1">
      <c r="A154" s="17" t="s">
        <v>573</v>
      </c>
      <c r="B154" s="13" t="s">
        <v>574</v>
      </c>
      <c r="C154" s="13" t="s">
        <v>575</v>
      </c>
      <c r="D154" s="13" t="s">
        <v>38</v>
      </c>
      <c r="E154" s="13" t="s">
        <v>576</v>
      </c>
      <c r="F154" s="13" t="s">
        <v>29</v>
      </c>
      <c r="G154" s="13" t="s">
        <v>30</v>
      </c>
      <c r="H154" s="37" t="s">
        <v>34</v>
      </c>
      <c r="I154" s="35"/>
    </row>
    <row r="155" spans="1:9" ht="23.15" customHeight="1">
      <c r="A155" s="17" t="s">
        <v>577</v>
      </c>
      <c r="B155" s="13" t="s">
        <v>578</v>
      </c>
      <c r="C155" s="13" t="s">
        <v>579</v>
      </c>
      <c r="D155" s="13" t="s">
        <v>38</v>
      </c>
      <c r="E155" s="13" t="s">
        <v>576</v>
      </c>
      <c r="F155" s="13" t="s">
        <v>29</v>
      </c>
      <c r="G155" s="13" t="s">
        <v>30</v>
      </c>
      <c r="H155" s="37" t="s">
        <v>23</v>
      </c>
      <c r="I155" s="35"/>
    </row>
    <row r="156" spans="1:9" ht="23.15" customHeight="1">
      <c r="A156" s="39" t="s">
        <v>580</v>
      </c>
      <c r="B156" s="13" t="s">
        <v>581</v>
      </c>
      <c r="C156" s="13" t="s">
        <v>582</v>
      </c>
      <c r="D156" s="13" t="s">
        <v>149</v>
      </c>
      <c r="E156" s="13" t="s">
        <v>310</v>
      </c>
      <c r="F156" s="13" t="s">
        <v>29</v>
      </c>
      <c r="G156" s="13" t="s">
        <v>30</v>
      </c>
      <c r="H156" s="38" t="s">
        <v>23</v>
      </c>
      <c r="I156" s="35"/>
    </row>
    <row r="157" spans="1:9" ht="23.15" customHeight="1">
      <c r="A157" s="39" t="s">
        <v>583</v>
      </c>
      <c r="B157" s="13" t="s">
        <v>584</v>
      </c>
      <c r="C157" s="13" t="s">
        <v>585</v>
      </c>
      <c r="D157" s="13" t="s">
        <v>53</v>
      </c>
      <c r="E157" s="13" t="s">
        <v>100</v>
      </c>
      <c r="F157" s="13" t="s">
        <v>29</v>
      </c>
      <c r="G157" s="13" t="s">
        <v>30</v>
      </c>
      <c r="H157" s="38" t="s">
        <v>22</v>
      </c>
      <c r="I157" s="35"/>
    </row>
    <row r="158" spans="1:9" ht="23.15" customHeight="1">
      <c r="A158" s="39" t="s">
        <v>586</v>
      </c>
      <c r="B158" s="13" t="s">
        <v>587</v>
      </c>
      <c r="C158" s="13" t="s">
        <v>588</v>
      </c>
      <c r="D158" s="13" t="s">
        <v>62</v>
      </c>
      <c r="E158" s="13" t="s">
        <v>63</v>
      </c>
      <c r="F158" s="13" t="s">
        <v>29</v>
      </c>
      <c r="G158" s="13" t="s">
        <v>30</v>
      </c>
      <c r="H158" s="38" t="s">
        <v>22</v>
      </c>
      <c r="I158" s="35"/>
    </row>
    <row r="159" spans="1:9" ht="23.15" customHeight="1">
      <c r="A159" s="39" t="s">
        <v>589</v>
      </c>
      <c r="B159" s="13" t="s">
        <v>590</v>
      </c>
      <c r="C159" s="13" t="s">
        <v>591</v>
      </c>
      <c r="D159" s="13" t="s">
        <v>57</v>
      </c>
      <c r="E159" s="13" t="s">
        <v>255</v>
      </c>
      <c r="F159" s="13" t="s">
        <v>29</v>
      </c>
      <c r="G159" s="13" t="s">
        <v>30</v>
      </c>
      <c r="H159" s="37" t="s">
        <v>34</v>
      </c>
      <c r="I159" s="35"/>
    </row>
    <row r="160" spans="1:9" ht="23.15" customHeight="1">
      <c r="A160" s="39" t="s">
        <v>592</v>
      </c>
      <c r="B160" s="13" t="s">
        <v>593</v>
      </c>
      <c r="C160" s="13" t="s">
        <v>594</v>
      </c>
      <c r="D160" s="13" t="s">
        <v>126</v>
      </c>
      <c r="E160" s="13" t="s">
        <v>302</v>
      </c>
      <c r="F160" s="13" t="s">
        <v>64</v>
      </c>
      <c r="G160" s="13" t="s">
        <v>30</v>
      </c>
      <c r="H160" s="37" t="s">
        <v>34</v>
      </c>
      <c r="I160" s="35"/>
    </row>
    <row r="161" spans="1:9" ht="23.15" customHeight="1">
      <c r="A161" s="39" t="s">
        <v>595</v>
      </c>
      <c r="B161" s="13" t="s">
        <v>596</v>
      </c>
      <c r="C161" s="13" t="s">
        <v>597</v>
      </c>
      <c r="D161" s="13" t="s">
        <v>38</v>
      </c>
      <c r="E161" s="13" t="s">
        <v>116</v>
      </c>
      <c r="F161" s="13" t="s">
        <v>29</v>
      </c>
      <c r="G161" s="13" t="s">
        <v>30</v>
      </c>
      <c r="H161" s="37" t="s">
        <v>23</v>
      </c>
      <c r="I161" s="35"/>
    </row>
    <row r="162" spans="1:9" ht="23.15" customHeight="1">
      <c r="A162" s="39" t="s">
        <v>598</v>
      </c>
      <c r="B162" s="13" t="s">
        <v>599</v>
      </c>
      <c r="C162" s="15" t="s">
        <v>600</v>
      </c>
      <c r="D162" s="13" t="s">
        <v>126</v>
      </c>
      <c r="E162" s="13" t="s">
        <v>284</v>
      </c>
      <c r="F162" s="13" t="s">
        <v>29</v>
      </c>
      <c r="G162" s="13" t="s">
        <v>30</v>
      </c>
      <c r="H162" s="38" t="s">
        <v>22</v>
      </c>
      <c r="I162" s="35"/>
    </row>
    <row r="163" spans="1:9" ht="23.15" customHeight="1">
      <c r="A163" s="39" t="s">
        <v>601</v>
      </c>
      <c r="B163" s="13" t="s">
        <v>602</v>
      </c>
      <c r="C163" s="13" t="s">
        <v>603</v>
      </c>
      <c r="D163" s="13" t="s">
        <v>38</v>
      </c>
      <c r="E163" s="13" t="s">
        <v>39</v>
      </c>
      <c r="F163" s="13" t="s">
        <v>29</v>
      </c>
      <c r="G163" s="13" t="s">
        <v>30</v>
      </c>
      <c r="H163" s="37" t="s">
        <v>34</v>
      </c>
      <c r="I163" s="35"/>
    </row>
    <row r="164" spans="1:9" ht="23.15" customHeight="1">
      <c r="A164" s="39" t="s">
        <v>607</v>
      </c>
      <c r="B164" s="13" t="s">
        <v>608</v>
      </c>
      <c r="C164" s="13" t="s">
        <v>609</v>
      </c>
      <c r="D164" s="13" t="s">
        <v>38</v>
      </c>
      <c r="E164" s="13" t="s">
        <v>167</v>
      </c>
      <c r="F164" s="13" t="s">
        <v>29</v>
      </c>
      <c r="G164" s="13" t="s">
        <v>30</v>
      </c>
      <c r="H164" s="37" t="s">
        <v>23</v>
      </c>
      <c r="I164" s="35"/>
    </row>
    <row r="165" spans="1:9" ht="23.15" customHeight="1">
      <c r="A165" s="39" t="s">
        <v>610</v>
      </c>
      <c r="B165" s="13" t="s">
        <v>611</v>
      </c>
      <c r="C165" s="13" t="s">
        <v>612</v>
      </c>
      <c r="D165" s="13" t="s">
        <v>101</v>
      </c>
      <c r="E165" s="13" t="s">
        <v>241</v>
      </c>
      <c r="F165" s="13" t="s">
        <v>29</v>
      </c>
      <c r="G165" s="13" t="s">
        <v>30</v>
      </c>
      <c r="H165" s="37" t="s">
        <v>34</v>
      </c>
      <c r="I165" s="35"/>
    </row>
    <row r="166" spans="1:9" ht="23.15" customHeight="1">
      <c r="A166" s="50" t="s">
        <v>613</v>
      </c>
      <c r="B166" s="13" t="s">
        <v>614</v>
      </c>
      <c r="C166" s="17" t="s">
        <v>615</v>
      </c>
      <c r="D166" s="13" t="s">
        <v>101</v>
      </c>
      <c r="E166" s="13" t="s">
        <v>616</v>
      </c>
      <c r="F166" s="17" t="s">
        <v>29</v>
      </c>
      <c r="G166" s="17" t="s">
        <v>30</v>
      </c>
      <c r="H166" s="38" t="s">
        <v>23</v>
      </c>
      <c r="I166" s="35"/>
    </row>
    <row r="167" spans="1:9" ht="23.15" customHeight="1">
      <c r="A167" s="39" t="s">
        <v>617</v>
      </c>
      <c r="B167" s="13" t="s">
        <v>618</v>
      </c>
      <c r="C167" s="13" t="s">
        <v>619</v>
      </c>
      <c r="D167" s="13" t="s">
        <v>82</v>
      </c>
      <c r="E167" s="13" t="s">
        <v>154</v>
      </c>
      <c r="F167" s="13" t="s">
        <v>29</v>
      </c>
      <c r="G167" s="13" t="s">
        <v>30</v>
      </c>
      <c r="H167" s="38" t="s">
        <v>21</v>
      </c>
      <c r="I167" s="35"/>
    </row>
    <row r="168" spans="1:9" ht="23.15" customHeight="1">
      <c r="A168" s="39" t="s">
        <v>620</v>
      </c>
      <c r="B168" s="13" t="s">
        <v>621</v>
      </c>
      <c r="C168" s="13" t="s">
        <v>622</v>
      </c>
      <c r="D168" s="13" t="s">
        <v>101</v>
      </c>
      <c r="E168" s="13" t="s">
        <v>616</v>
      </c>
      <c r="F168" s="13" t="s">
        <v>29</v>
      </c>
      <c r="G168" s="13" t="s">
        <v>30</v>
      </c>
      <c r="H168" s="38" t="s">
        <v>21</v>
      </c>
      <c r="I168" s="35"/>
    </row>
    <row r="169" spans="1:9" ht="23.15" customHeight="1">
      <c r="A169" s="43" t="s">
        <v>623</v>
      </c>
      <c r="B169" s="13" t="s">
        <v>624</v>
      </c>
      <c r="C169" s="13" t="s">
        <v>625</v>
      </c>
      <c r="D169" s="13" t="s">
        <v>96</v>
      </c>
      <c r="E169" s="13" t="s">
        <v>141</v>
      </c>
      <c r="F169" s="13" t="s">
        <v>29</v>
      </c>
      <c r="G169" s="13" t="s">
        <v>30</v>
      </c>
      <c r="H169" s="37" t="s">
        <v>34</v>
      </c>
      <c r="I169" s="35"/>
    </row>
    <row r="170" spans="1:9" ht="23.15" customHeight="1">
      <c r="A170" s="39" t="s">
        <v>626</v>
      </c>
      <c r="B170" s="13" t="s">
        <v>627</v>
      </c>
      <c r="C170" s="13" t="s">
        <v>628</v>
      </c>
      <c r="D170" s="13" t="s">
        <v>62</v>
      </c>
      <c r="E170" s="13" t="s">
        <v>90</v>
      </c>
      <c r="F170" s="13" t="s">
        <v>29</v>
      </c>
      <c r="G170" s="13" t="s">
        <v>30</v>
      </c>
      <c r="H170" s="37" t="s">
        <v>23</v>
      </c>
      <c r="I170" s="35"/>
    </row>
    <row r="171" spans="1:9" ht="23.15" customHeight="1">
      <c r="A171" s="39" t="s">
        <v>629</v>
      </c>
      <c r="B171" s="13" t="s">
        <v>630</v>
      </c>
      <c r="C171" s="13" t="s">
        <v>631</v>
      </c>
      <c r="D171" s="13" t="s">
        <v>38</v>
      </c>
      <c r="E171" s="13" t="s">
        <v>76</v>
      </c>
      <c r="F171" s="13" t="s">
        <v>29</v>
      </c>
      <c r="G171" s="13" t="s">
        <v>30</v>
      </c>
      <c r="H171" s="38" t="s">
        <v>21</v>
      </c>
      <c r="I171" s="35"/>
    </row>
    <row r="172" spans="1:9" ht="23.15" customHeight="1">
      <c r="A172" s="39" t="s">
        <v>632</v>
      </c>
      <c r="B172" s="13" t="s">
        <v>633</v>
      </c>
      <c r="C172" s="13" t="s">
        <v>634</v>
      </c>
      <c r="D172" s="13" t="s">
        <v>95</v>
      </c>
      <c r="E172" s="13" t="s">
        <v>260</v>
      </c>
      <c r="F172" s="13" t="s">
        <v>29</v>
      </c>
      <c r="G172" s="13" t="s">
        <v>30</v>
      </c>
      <c r="H172" s="38" t="s">
        <v>21</v>
      </c>
      <c r="I172" s="35"/>
    </row>
    <row r="173" spans="1:9" ht="23.15" customHeight="1">
      <c r="A173" s="65" t="s">
        <v>635</v>
      </c>
      <c r="B173" s="19" t="s">
        <v>636</v>
      </c>
      <c r="C173" s="19" t="s">
        <v>637</v>
      </c>
      <c r="D173" s="13" t="s">
        <v>62</v>
      </c>
      <c r="E173" s="13" t="s">
        <v>90</v>
      </c>
      <c r="F173" s="17" t="s">
        <v>174</v>
      </c>
      <c r="G173" s="17" t="s">
        <v>30</v>
      </c>
      <c r="H173" s="37" t="s">
        <v>34</v>
      </c>
      <c r="I173" s="35"/>
    </row>
    <row r="174" spans="1:9" ht="23.15" customHeight="1">
      <c r="A174" s="43" t="s">
        <v>638</v>
      </c>
      <c r="B174" s="13" t="s">
        <v>639</v>
      </c>
      <c r="C174" s="13" t="s">
        <v>640</v>
      </c>
      <c r="D174" s="13" t="s">
        <v>62</v>
      </c>
      <c r="E174" s="13" t="s">
        <v>325</v>
      </c>
      <c r="F174" s="13" t="s">
        <v>29</v>
      </c>
      <c r="G174" s="13" t="s">
        <v>30</v>
      </c>
      <c r="H174" s="37" t="s">
        <v>23</v>
      </c>
      <c r="I174" s="35"/>
    </row>
    <row r="175" spans="1:9" ht="23.15" customHeight="1">
      <c r="A175" s="39" t="s">
        <v>641</v>
      </c>
      <c r="B175" s="13" t="s">
        <v>642</v>
      </c>
      <c r="C175" s="13" t="s">
        <v>643</v>
      </c>
      <c r="D175" s="13" t="s">
        <v>131</v>
      </c>
      <c r="E175" s="13" t="s">
        <v>226</v>
      </c>
      <c r="F175" s="13" t="s">
        <v>29</v>
      </c>
      <c r="G175" s="13" t="s">
        <v>30</v>
      </c>
      <c r="H175" s="37" t="s">
        <v>34</v>
      </c>
      <c r="I175" s="35"/>
    </row>
    <row r="176" spans="1:9" ht="23.15" customHeight="1">
      <c r="A176" s="39" t="s">
        <v>644</v>
      </c>
      <c r="B176" s="13" t="s">
        <v>645</v>
      </c>
      <c r="C176" s="13" t="s">
        <v>646</v>
      </c>
      <c r="D176" s="13" t="s">
        <v>51</v>
      </c>
      <c r="E176" s="13" t="s">
        <v>52</v>
      </c>
      <c r="F176" s="13" t="s">
        <v>29</v>
      </c>
      <c r="G176" s="13" t="s">
        <v>30</v>
      </c>
      <c r="H176" s="37" t="s">
        <v>23</v>
      </c>
      <c r="I176" s="32"/>
    </row>
    <row r="177" spans="1:9" ht="23.15" customHeight="1">
      <c r="A177" s="39" t="s">
        <v>647</v>
      </c>
      <c r="B177" s="13" t="s">
        <v>648</v>
      </c>
      <c r="C177" s="13" t="s">
        <v>649</v>
      </c>
      <c r="D177" s="13" t="s">
        <v>51</v>
      </c>
      <c r="E177" s="13" t="s">
        <v>51</v>
      </c>
      <c r="F177" s="13" t="s">
        <v>29</v>
      </c>
      <c r="G177" s="13" t="s">
        <v>30</v>
      </c>
      <c r="H177" s="38" t="s">
        <v>22</v>
      </c>
      <c r="I177" s="32" t="s">
        <v>20</v>
      </c>
    </row>
    <row r="178" spans="1:9" ht="23.15" customHeight="1">
      <c r="A178" s="39" t="s">
        <v>650</v>
      </c>
      <c r="B178" s="13" t="s">
        <v>651</v>
      </c>
      <c r="C178" s="13" t="s">
        <v>652</v>
      </c>
      <c r="D178" s="13" t="s">
        <v>27</v>
      </c>
      <c r="E178" s="13" t="s">
        <v>288</v>
      </c>
      <c r="F178" s="13" t="s">
        <v>29</v>
      </c>
      <c r="G178" s="13" t="s">
        <v>30</v>
      </c>
      <c r="H178" s="37" t="s">
        <v>34</v>
      </c>
      <c r="I178" s="35"/>
    </row>
    <row r="179" spans="1:9" ht="23.15" customHeight="1">
      <c r="A179" s="39" t="s">
        <v>653</v>
      </c>
      <c r="B179" s="13" t="s">
        <v>654</v>
      </c>
      <c r="C179" s="13" t="s">
        <v>655</v>
      </c>
      <c r="D179" s="13" t="s">
        <v>38</v>
      </c>
      <c r="E179" s="13" t="s">
        <v>206</v>
      </c>
      <c r="F179" s="13" t="s">
        <v>29</v>
      </c>
      <c r="G179" s="13" t="s">
        <v>30</v>
      </c>
      <c r="H179" s="38" t="s">
        <v>22</v>
      </c>
      <c r="I179" s="32" t="s">
        <v>20</v>
      </c>
    </row>
    <row r="180" spans="1:9" ht="23.15" customHeight="1">
      <c r="A180" s="39" t="s">
        <v>656</v>
      </c>
      <c r="B180" s="13" t="s">
        <v>657</v>
      </c>
      <c r="C180" s="13" t="s">
        <v>658</v>
      </c>
      <c r="D180" s="13" t="s">
        <v>38</v>
      </c>
      <c r="E180" s="13" t="s">
        <v>39</v>
      </c>
      <c r="F180" s="13" t="s">
        <v>29</v>
      </c>
      <c r="G180" s="13" t="s">
        <v>30</v>
      </c>
      <c r="H180" s="38" t="s">
        <v>23</v>
      </c>
      <c r="I180" s="32"/>
    </row>
    <row r="181" spans="1:9" ht="23.15" customHeight="1">
      <c r="A181" s="43" t="s">
        <v>659</v>
      </c>
      <c r="B181" s="13" t="s">
        <v>660</v>
      </c>
      <c r="C181" s="13" t="s">
        <v>661</v>
      </c>
      <c r="D181" s="13" t="s">
        <v>82</v>
      </c>
      <c r="E181" s="13" t="s">
        <v>130</v>
      </c>
      <c r="F181" s="13" t="s">
        <v>64</v>
      </c>
      <c r="G181" s="13" t="s">
        <v>30</v>
      </c>
      <c r="H181" s="37" t="s">
        <v>34</v>
      </c>
      <c r="I181" s="32"/>
    </row>
    <row r="182" spans="1:9" ht="23.15" customHeight="1">
      <c r="A182" s="39" t="s">
        <v>662</v>
      </c>
      <c r="B182" s="13" t="s">
        <v>663</v>
      </c>
      <c r="C182" s="13" t="s">
        <v>664</v>
      </c>
      <c r="D182" s="13" t="s">
        <v>68</v>
      </c>
      <c r="E182" s="13" t="s">
        <v>69</v>
      </c>
      <c r="F182" s="13" t="s">
        <v>29</v>
      </c>
      <c r="G182" s="13" t="s">
        <v>30</v>
      </c>
      <c r="H182" s="37" t="s">
        <v>34</v>
      </c>
      <c r="I182" s="32"/>
    </row>
    <row r="183" spans="1:9" ht="23.15" customHeight="1">
      <c r="A183" s="43" t="s">
        <v>665</v>
      </c>
      <c r="B183" s="32" t="s">
        <v>666</v>
      </c>
      <c r="C183" s="13" t="s">
        <v>667</v>
      </c>
      <c r="D183" s="13" t="s">
        <v>101</v>
      </c>
      <c r="E183" s="13" t="s">
        <v>668</v>
      </c>
      <c r="F183" s="13" t="s">
        <v>29</v>
      </c>
      <c r="G183" s="13" t="s">
        <v>30</v>
      </c>
      <c r="H183" s="56" t="s">
        <v>23</v>
      </c>
      <c r="I183" s="32" t="s">
        <v>20</v>
      </c>
    </row>
    <row r="184" spans="1:9" ht="23.15" customHeight="1">
      <c r="A184" s="39" t="s">
        <v>669</v>
      </c>
      <c r="B184" s="13" t="s">
        <v>670</v>
      </c>
      <c r="C184" s="13" t="s">
        <v>671</v>
      </c>
      <c r="D184" s="13" t="s">
        <v>62</v>
      </c>
      <c r="E184" s="13" t="s">
        <v>90</v>
      </c>
      <c r="F184" s="13" t="s">
        <v>29</v>
      </c>
      <c r="G184" s="13" t="s">
        <v>30</v>
      </c>
      <c r="H184" s="37" t="s">
        <v>34</v>
      </c>
      <c r="I184" s="35"/>
    </row>
    <row r="185" spans="1:9" ht="23.15" customHeight="1">
      <c r="A185" s="39" t="s">
        <v>674</v>
      </c>
      <c r="B185" s="13" t="s">
        <v>675</v>
      </c>
      <c r="C185" s="13" t="s">
        <v>676</v>
      </c>
      <c r="D185" s="13" t="s">
        <v>62</v>
      </c>
      <c r="E185" s="13" t="s">
        <v>63</v>
      </c>
      <c r="F185" s="13" t="s">
        <v>29</v>
      </c>
      <c r="G185" s="13" t="s">
        <v>30</v>
      </c>
      <c r="H185" s="38" t="s">
        <v>23</v>
      </c>
      <c r="I185" s="35"/>
    </row>
    <row r="186" spans="1:9" ht="23.15" customHeight="1">
      <c r="A186" s="43" t="s">
        <v>677</v>
      </c>
      <c r="B186" s="13" t="s">
        <v>678</v>
      </c>
      <c r="C186" s="13" t="s">
        <v>679</v>
      </c>
      <c r="D186" s="13" t="s">
        <v>101</v>
      </c>
      <c r="E186" s="13" t="s">
        <v>71</v>
      </c>
      <c r="F186" s="13" t="s">
        <v>29</v>
      </c>
      <c r="G186" s="13" t="s">
        <v>30</v>
      </c>
      <c r="H186" s="55" t="s">
        <v>34</v>
      </c>
      <c r="I186" s="43"/>
    </row>
    <row r="187" spans="1:9" ht="23.15" customHeight="1">
      <c r="A187" s="39" t="s">
        <v>680</v>
      </c>
      <c r="B187" s="13" t="s">
        <v>681</v>
      </c>
      <c r="C187" s="13" t="s">
        <v>682</v>
      </c>
      <c r="D187" s="13" t="s">
        <v>38</v>
      </c>
      <c r="E187" s="13" t="s">
        <v>206</v>
      </c>
      <c r="F187" s="13" t="s">
        <v>29</v>
      </c>
      <c r="G187" s="13" t="s">
        <v>30</v>
      </c>
      <c r="H187" s="38" t="s">
        <v>23</v>
      </c>
      <c r="I187" s="32"/>
    </row>
    <row r="188" spans="1:9" ht="23.15" customHeight="1">
      <c r="A188" s="39" t="s">
        <v>683</v>
      </c>
      <c r="B188" s="13" t="s">
        <v>684</v>
      </c>
      <c r="C188" s="17" t="s">
        <v>685</v>
      </c>
      <c r="D188" s="13" t="s">
        <v>82</v>
      </c>
      <c r="E188" s="13" t="s">
        <v>154</v>
      </c>
      <c r="F188" s="19" t="s">
        <v>29</v>
      </c>
      <c r="G188" s="19" t="s">
        <v>30</v>
      </c>
      <c r="H188" s="38" t="s">
        <v>22</v>
      </c>
      <c r="I188" s="32"/>
    </row>
    <row r="189" spans="1:9" ht="23.15" customHeight="1">
      <c r="A189" s="39" t="s">
        <v>686</v>
      </c>
      <c r="B189" s="13" t="s">
        <v>687</v>
      </c>
      <c r="C189" s="15" t="s">
        <v>688</v>
      </c>
      <c r="D189" s="13" t="s">
        <v>112</v>
      </c>
      <c r="E189" s="13" t="s">
        <v>202</v>
      </c>
      <c r="F189" s="13" t="s">
        <v>29</v>
      </c>
      <c r="G189" s="13" t="s">
        <v>30</v>
      </c>
      <c r="H189" s="38" t="s">
        <v>34</v>
      </c>
      <c r="I189" s="35"/>
    </row>
    <row r="190" spans="1:9" ht="23.15" customHeight="1">
      <c r="A190" s="39" t="s">
        <v>689</v>
      </c>
      <c r="B190" s="13" t="s">
        <v>690</v>
      </c>
      <c r="C190" s="13" t="s">
        <v>691</v>
      </c>
      <c r="D190" s="13" t="s">
        <v>43</v>
      </c>
      <c r="E190" s="13" t="s">
        <v>295</v>
      </c>
      <c r="F190" s="13" t="s">
        <v>29</v>
      </c>
      <c r="G190" s="13" t="s">
        <v>30</v>
      </c>
      <c r="H190" s="38" t="s">
        <v>34</v>
      </c>
      <c r="I190" s="35"/>
    </row>
    <row r="191" spans="1:9" ht="23.15" customHeight="1">
      <c r="A191" s="39" t="s">
        <v>692</v>
      </c>
      <c r="B191" s="13" t="s">
        <v>693</v>
      </c>
      <c r="C191" s="15" t="s">
        <v>694</v>
      </c>
      <c r="D191" s="13" t="s">
        <v>51</v>
      </c>
      <c r="E191" s="13" t="s">
        <v>51</v>
      </c>
      <c r="F191" s="13" t="s">
        <v>29</v>
      </c>
      <c r="G191" s="13" t="s">
        <v>30</v>
      </c>
      <c r="H191" s="37" t="s">
        <v>34</v>
      </c>
      <c r="I191" s="35"/>
    </row>
    <row r="192" spans="1:9" ht="23.15" customHeight="1">
      <c r="A192" s="39" t="s">
        <v>695</v>
      </c>
      <c r="B192" s="13" t="s">
        <v>696</v>
      </c>
      <c r="C192" s="13" t="s">
        <v>697</v>
      </c>
      <c r="D192" s="13" t="s">
        <v>57</v>
      </c>
      <c r="E192" s="13" t="s">
        <v>58</v>
      </c>
      <c r="F192" s="13" t="s">
        <v>29</v>
      </c>
      <c r="G192" s="13" t="s">
        <v>30</v>
      </c>
      <c r="H192" s="38" t="s">
        <v>22</v>
      </c>
      <c r="I192" s="35"/>
    </row>
    <row r="193" spans="1:9" ht="23.15" customHeight="1">
      <c r="A193" s="39" t="s">
        <v>698</v>
      </c>
      <c r="B193" s="13" t="s">
        <v>699</v>
      </c>
      <c r="C193" s="13" t="s">
        <v>700</v>
      </c>
      <c r="D193" s="13" t="s">
        <v>75</v>
      </c>
      <c r="E193" s="13" t="s">
        <v>298</v>
      </c>
      <c r="F193" s="13" t="s">
        <v>29</v>
      </c>
      <c r="G193" s="13" t="s">
        <v>30</v>
      </c>
      <c r="H193" s="38" t="s">
        <v>23</v>
      </c>
      <c r="I193" s="38" t="s">
        <v>1670</v>
      </c>
    </row>
    <row r="194" spans="1:9" ht="23.15" customHeight="1">
      <c r="A194" s="39" t="s">
        <v>701</v>
      </c>
      <c r="B194" s="13" t="s">
        <v>702</v>
      </c>
      <c r="C194" s="13" t="s">
        <v>703</v>
      </c>
      <c r="D194" s="13" t="s">
        <v>82</v>
      </c>
      <c r="E194" s="13" t="s">
        <v>130</v>
      </c>
      <c r="F194" s="13" t="s">
        <v>29</v>
      </c>
      <c r="G194" s="13" t="s">
        <v>30</v>
      </c>
      <c r="H194" s="37" t="s">
        <v>34</v>
      </c>
      <c r="I194" s="35"/>
    </row>
    <row r="195" spans="1:9" ht="23.15" customHeight="1">
      <c r="A195" s="39" t="s">
        <v>1656</v>
      </c>
      <c r="B195" s="13" t="s">
        <v>705</v>
      </c>
      <c r="C195" s="13" t="s">
        <v>706</v>
      </c>
      <c r="D195" s="13" t="s">
        <v>51</v>
      </c>
      <c r="E195" s="13" t="s">
        <v>52</v>
      </c>
      <c r="F195" s="13" t="s">
        <v>29</v>
      </c>
      <c r="G195" s="13" t="s">
        <v>30</v>
      </c>
      <c r="H195" s="37" t="s">
        <v>34</v>
      </c>
      <c r="I195" s="35"/>
    </row>
    <row r="196" spans="1:9" ht="23.15" customHeight="1">
      <c r="A196" s="39" t="s">
        <v>707</v>
      </c>
      <c r="B196" s="13" t="s">
        <v>708</v>
      </c>
      <c r="C196" s="13" t="s">
        <v>709</v>
      </c>
      <c r="D196" s="13" t="s">
        <v>101</v>
      </c>
      <c r="E196" s="13" t="s">
        <v>71</v>
      </c>
      <c r="F196" s="13" t="s">
        <v>45</v>
      </c>
      <c r="G196" s="13" t="s">
        <v>30</v>
      </c>
      <c r="H196" s="38" t="s">
        <v>21</v>
      </c>
      <c r="I196" s="32" t="s">
        <v>20</v>
      </c>
    </row>
    <row r="197" spans="1:9" ht="23.15" customHeight="1">
      <c r="A197" s="39" t="s">
        <v>710</v>
      </c>
      <c r="B197" s="13" t="s">
        <v>711</v>
      </c>
      <c r="C197" s="13" t="s">
        <v>712</v>
      </c>
      <c r="D197" s="13" t="s">
        <v>38</v>
      </c>
      <c r="E197" s="13" t="s">
        <v>39</v>
      </c>
      <c r="F197" s="13" t="s">
        <v>29</v>
      </c>
      <c r="G197" s="13" t="s">
        <v>30</v>
      </c>
      <c r="H197" s="37" t="s">
        <v>34</v>
      </c>
      <c r="I197" s="35"/>
    </row>
    <row r="198" spans="1:9" ht="23.15" customHeight="1">
      <c r="A198" s="50" t="s">
        <v>713</v>
      </c>
      <c r="B198" s="17" t="s">
        <v>714</v>
      </c>
      <c r="C198" s="17" t="s">
        <v>715</v>
      </c>
      <c r="D198" s="13" t="s">
        <v>38</v>
      </c>
      <c r="E198" s="13" t="s">
        <v>125</v>
      </c>
      <c r="F198" s="17" t="s">
        <v>29</v>
      </c>
      <c r="G198" s="17" t="s">
        <v>30</v>
      </c>
      <c r="H198" s="38" t="s">
        <v>22</v>
      </c>
      <c r="I198" s="35"/>
    </row>
    <row r="199" spans="1:9" ht="23.15" customHeight="1">
      <c r="A199" s="39" t="s">
        <v>716</v>
      </c>
      <c r="B199" s="13" t="s">
        <v>717</v>
      </c>
      <c r="C199" s="13" t="s">
        <v>718</v>
      </c>
      <c r="D199" s="13" t="s">
        <v>96</v>
      </c>
      <c r="E199" s="13" t="s">
        <v>141</v>
      </c>
      <c r="F199" s="13" t="s">
        <v>45</v>
      </c>
      <c r="G199" s="13" t="s">
        <v>30</v>
      </c>
      <c r="H199" s="38" t="s">
        <v>23</v>
      </c>
      <c r="I199" s="35"/>
    </row>
    <row r="200" spans="1:9" ht="23.15" customHeight="1">
      <c r="A200" s="43" t="s">
        <v>719</v>
      </c>
      <c r="B200" s="13" t="s">
        <v>720</v>
      </c>
      <c r="C200" s="13" t="s">
        <v>721</v>
      </c>
      <c r="D200" s="13" t="s">
        <v>38</v>
      </c>
      <c r="E200" s="13" t="s">
        <v>125</v>
      </c>
      <c r="F200" s="13" t="s">
        <v>29</v>
      </c>
      <c r="G200" s="13" t="s">
        <v>30</v>
      </c>
      <c r="H200" s="38" t="s">
        <v>22</v>
      </c>
      <c r="I200" s="35"/>
    </row>
    <row r="201" spans="1:9" ht="23.15" customHeight="1">
      <c r="A201" s="39" t="s">
        <v>722</v>
      </c>
      <c r="B201" s="13" t="s">
        <v>723</v>
      </c>
      <c r="C201" s="13" t="s">
        <v>724</v>
      </c>
      <c r="D201" s="13" t="s">
        <v>38</v>
      </c>
      <c r="E201" s="13" t="s">
        <v>76</v>
      </c>
      <c r="F201" s="13" t="s">
        <v>29</v>
      </c>
      <c r="G201" s="13" t="s">
        <v>30</v>
      </c>
      <c r="H201" s="38" t="s">
        <v>21</v>
      </c>
      <c r="I201" s="35"/>
    </row>
    <row r="202" spans="1:9" ht="23.15" customHeight="1">
      <c r="A202" s="39" t="s">
        <v>725</v>
      </c>
      <c r="B202" s="13" t="s">
        <v>726</v>
      </c>
      <c r="C202" s="13" t="s">
        <v>727</v>
      </c>
      <c r="D202" s="13" t="s">
        <v>101</v>
      </c>
      <c r="E202" s="13" t="s">
        <v>241</v>
      </c>
      <c r="F202" s="13" t="s">
        <v>29</v>
      </c>
      <c r="G202" s="13" t="s">
        <v>30</v>
      </c>
      <c r="H202" s="37" t="s">
        <v>34</v>
      </c>
      <c r="I202" s="35"/>
    </row>
    <row r="203" spans="1:9" ht="23.15" customHeight="1">
      <c r="A203" s="39" t="s">
        <v>728</v>
      </c>
      <c r="B203" s="13" t="s">
        <v>729</v>
      </c>
      <c r="C203" s="13" t="s">
        <v>730</v>
      </c>
      <c r="D203" s="13" t="s">
        <v>43</v>
      </c>
      <c r="E203" s="13" t="s">
        <v>295</v>
      </c>
      <c r="F203" s="13" t="s">
        <v>64</v>
      </c>
      <c r="G203" s="13" t="s">
        <v>30</v>
      </c>
      <c r="H203" s="38" t="s">
        <v>22</v>
      </c>
      <c r="I203" s="35"/>
    </row>
    <row r="204" spans="1:9" ht="23.15" customHeight="1">
      <c r="A204" s="39" t="s">
        <v>731</v>
      </c>
      <c r="B204" s="13" t="s">
        <v>732</v>
      </c>
      <c r="C204" s="13" t="s">
        <v>733</v>
      </c>
      <c r="D204" s="13" t="s">
        <v>131</v>
      </c>
      <c r="E204" s="13" t="s">
        <v>226</v>
      </c>
      <c r="F204" s="13" t="s">
        <v>29</v>
      </c>
      <c r="G204" s="13" t="s">
        <v>30</v>
      </c>
      <c r="H204" s="38" t="s">
        <v>21</v>
      </c>
      <c r="I204" s="35"/>
    </row>
    <row r="205" spans="1:9" ht="23.15" customHeight="1">
      <c r="A205" s="39" t="s">
        <v>734</v>
      </c>
      <c r="B205" s="13" t="s">
        <v>735</v>
      </c>
      <c r="C205" s="13" t="s">
        <v>736</v>
      </c>
      <c r="D205" s="13" t="s">
        <v>82</v>
      </c>
      <c r="E205" s="13" t="s">
        <v>130</v>
      </c>
      <c r="F205" s="13" t="s">
        <v>29</v>
      </c>
      <c r="G205" s="13" t="s">
        <v>30</v>
      </c>
      <c r="H205" s="38" t="s">
        <v>23</v>
      </c>
      <c r="I205" s="35"/>
    </row>
    <row r="206" spans="1:9" ht="23.15" customHeight="1">
      <c r="A206" s="39" t="s">
        <v>737</v>
      </c>
      <c r="B206" s="13" t="s">
        <v>738</v>
      </c>
      <c r="C206" s="13" t="s">
        <v>739</v>
      </c>
      <c r="D206" s="13" t="s">
        <v>135</v>
      </c>
      <c r="E206" s="13" t="s">
        <v>136</v>
      </c>
      <c r="F206" s="13" t="s">
        <v>29</v>
      </c>
      <c r="G206" s="13" t="s">
        <v>30</v>
      </c>
      <c r="H206" s="38" t="s">
        <v>22</v>
      </c>
      <c r="I206" s="35"/>
    </row>
    <row r="207" spans="1:9" ht="23.15" customHeight="1">
      <c r="A207" s="39" t="s">
        <v>740</v>
      </c>
      <c r="B207" s="13" t="s">
        <v>741</v>
      </c>
      <c r="C207" s="13" t="s">
        <v>742</v>
      </c>
      <c r="D207" s="13" t="s">
        <v>51</v>
      </c>
      <c r="E207" s="13" t="s">
        <v>51</v>
      </c>
      <c r="F207" s="13" t="s">
        <v>29</v>
      </c>
      <c r="G207" s="13" t="s">
        <v>30</v>
      </c>
      <c r="H207" s="38" t="s">
        <v>21</v>
      </c>
      <c r="I207" s="32" t="s">
        <v>20</v>
      </c>
    </row>
    <row r="208" spans="1:9" ht="23.15" customHeight="1">
      <c r="A208" s="39" t="s">
        <v>743</v>
      </c>
      <c r="B208" s="13" t="s">
        <v>744</v>
      </c>
      <c r="C208" s="13" t="s">
        <v>745</v>
      </c>
      <c r="D208" s="13" t="s">
        <v>145</v>
      </c>
      <c r="E208" s="13" t="s">
        <v>71</v>
      </c>
      <c r="F208" s="13" t="s">
        <v>29</v>
      </c>
      <c r="G208" s="13" t="s">
        <v>30</v>
      </c>
      <c r="H208" s="38" t="s">
        <v>22</v>
      </c>
      <c r="I208" s="32" t="s">
        <v>20</v>
      </c>
    </row>
    <row r="209" spans="1:9" ht="23.15" customHeight="1">
      <c r="A209" s="39" t="s">
        <v>746</v>
      </c>
      <c r="B209" s="13" t="s">
        <v>747</v>
      </c>
      <c r="C209" s="13" t="s">
        <v>748</v>
      </c>
      <c r="D209" s="13" t="s">
        <v>145</v>
      </c>
      <c r="E209" s="13" t="s">
        <v>71</v>
      </c>
      <c r="F209" s="13" t="s">
        <v>29</v>
      </c>
      <c r="G209" s="13" t="s">
        <v>30</v>
      </c>
      <c r="H209" s="38" t="s">
        <v>34</v>
      </c>
      <c r="I209" s="35"/>
    </row>
    <row r="210" spans="1:9" ht="23.15" customHeight="1">
      <c r="A210" s="39" t="s">
        <v>749</v>
      </c>
      <c r="B210" s="13" t="s">
        <v>750</v>
      </c>
      <c r="C210" s="13" t="s">
        <v>751</v>
      </c>
      <c r="D210" s="13" t="s">
        <v>82</v>
      </c>
      <c r="E210" s="13" t="s">
        <v>130</v>
      </c>
      <c r="F210" s="13" t="s">
        <v>29</v>
      </c>
      <c r="G210" s="13" t="s">
        <v>30</v>
      </c>
      <c r="H210" s="38" t="s">
        <v>22</v>
      </c>
      <c r="I210" s="35"/>
    </row>
    <row r="211" spans="1:9" ht="23.15" customHeight="1">
      <c r="A211" s="50" t="s">
        <v>752</v>
      </c>
      <c r="B211" s="17" t="s">
        <v>753</v>
      </c>
      <c r="C211" s="51" t="s">
        <v>754</v>
      </c>
      <c r="D211" s="13" t="s">
        <v>101</v>
      </c>
      <c r="E211" s="13" t="s">
        <v>755</v>
      </c>
      <c r="F211" s="52" t="s">
        <v>29</v>
      </c>
      <c r="G211" s="17" t="s">
        <v>30</v>
      </c>
      <c r="H211" s="38" t="s">
        <v>23</v>
      </c>
      <c r="I211" s="35"/>
    </row>
    <row r="212" spans="1:9" ht="23.15" customHeight="1">
      <c r="A212" s="39" t="s">
        <v>756</v>
      </c>
      <c r="B212" s="13" t="s">
        <v>757</v>
      </c>
      <c r="C212" s="13" t="s">
        <v>758</v>
      </c>
      <c r="D212" s="13" t="s">
        <v>96</v>
      </c>
      <c r="E212" s="13" t="s">
        <v>141</v>
      </c>
      <c r="F212" s="13" t="s">
        <v>29</v>
      </c>
      <c r="G212" s="13" t="s">
        <v>30</v>
      </c>
      <c r="H212" s="38" t="s">
        <v>21</v>
      </c>
      <c r="I212" s="35"/>
    </row>
    <row r="213" spans="1:9" ht="23.15" customHeight="1">
      <c r="A213" s="39" t="s">
        <v>759</v>
      </c>
      <c r="B213" s="13" t="s">
        <v>760</v>
      </c>
      <c r="C213" s="13" t="s">
        <v>761</v>
      </c>
      <c r="D213" s="13" t="s">
        <v>51</v>
      </c>
      <c r="E213" s="13" t="s">
        <v>52</v>
      </c>
      <c r="F213" s="13" t="s">
        <v>29</v>
      </c>
      <c r="G213" s="13" t="s">
        <v>30</v>
      </c>
      <c r="H213" s="38" t="s">
        <v>23</v>
      </c>
      <c r="I213" s="35"/>
    </row>
    <row r="214" spans="1:9" ht="23.15" customHeight="1">
      <c r="A214" s="39" t="s">
        <v>762</v>
      </c>
      <c r="B214" s="13" t="s">
        <v>763</v>
      </c>
      <c r="C214" s="13" t="s">
        <v>764</v>
      </c>
      <c r="D214" s="13" t="s">
        <v>51</v>
      </c>
      <c r="E214" s="13" t="s">
        <v>51</v>
      </c>
      <c r="F214" s="13" t="s">
        <v>29</v>
      </c>
      <c r="G214" s="13" t="s">
        <v>30</v>
      </c>
      <c r="H214" s="37" t="s">
        <v>34</v>
      </c>
      <c r="I214" s="35"/>
    </row>
    <row r="215" spans="1:9" ht="23.15" customHeight="1">
      <c r="A215" s="39" t="s">
        <v>765</v>
      </c>
      <c r="B215" s="13" t="s">
        <v>766</v>
      </c>
      <c r="C215" s="13" t="s">
        <v>767</v>
      </c>
      <c r="D215" s="13" t="s">
        <v>38</v>
      </c>
      <c r="E215" s="13" t="s">
        <v>206</v>
      </c>
      <c r="F215" s="13" t="s">
        <v>29</v>
      </c>
      <c r="G215" s="13" t="s">
        <v>30</v>
      </c>
      <c r="H215" s="38" t="s">
        <v>23</v>
      </c>
      <c r="I215" s="35"/>
    </row>
    <row r="216" spans="1:9" ht="23.15" customHeight="1">
      <c r="A216" s="39" t="s">
        <v>768</v>
      </c>
      <c r="B216" s="13" t="s">
        <v>769</v>
      </c>
      <c r="C216" s="13" t="s">
        <v>770</v>
      </c>
      <c r="D216" s="13" t="s">
        <v>53</v>
      </c>
      <c r="E216" s="13" t="s">
        <v>100</v>
      </c>
      <c r="F216" s="13" t="s">
        <v>29</v>
      </c>
      <c r="G216" s="13" t="s">
        <v>30</v>
      </c>
      <c r="H216" s="38" t="s">
        <v>34</v>
      </c>
      <c r="I216" s="35"/>
    </row>
    <row r="217" spans="1:9" ht="23.15" customHeight="1">
      <c r="A217" s="42" t="s">
        <v>771</v>
      </c>
      <c r="B217" s="17" t="s">
        <v>772</v>
      </c>
      <c r="C217" s="17" t="s">
        <v>773</v>
      </c>
      <c r="D217" s="13" t="s">
        <v>68</v>
      </c>
      <c r="E217" s="13" t="s">
        <v>69</v>
      </c>
      <c r="F217" s="17" t="s">
        <v>774</v>
      </c>
      <c r="G217" s="13" t="s">
        <v>30</v>
      </c>
      <c r="H217" s="37" t="s">
        <v>23</v>
      </c>
      <c r="I217" s="35"/>
    </row>
    <row r="218" spans="1:9" ht="23.15" customHeight="1">
      <c r="A218" s="39" t="s">
        <v>775</v>
      </c>
      <c r="B218" s="13" t="s">
        <v>776</v>
      </c>
      <c r="C218" s="13" t="s">
        <v>777</v>
      </c>
      <c r="D218" s="13" t="s">
        <v>38</v>
      </c>
      <c r="E218" s="13" t="s">
        <v>167</v>
      </c>
      <c r="F218" s="13" t="s">
        <v>29</v>
      </c>
      <c r="G218" s="13" t="s">
        <v>30</v>
      </c>
      <c r="H218" s="38" t="s">
        <v>21</v>
      </c>
      <c r="I218" s="32"/>
    </row>
    <row r="219" spans="1:9" ht="23.15" customHeight="1">
      <c r="A219" s="39" t="s">
        <v>778</v>
      </c>
      <c r="B219" s="13" t="s">
        <v>779</v>
      </c>
      <c r="C219" s="13" t="s">
        <v>780</v>
      </c>
      <c r="D219" s="13" t="s">
        <v>38</v>
      </c>
      <c r="E219" s="13" t="s">
        <v>167</v>
      </c>
      <c r="F219" s="13" t="s">
        <v>29</v>
      </c>
      <c r="G219" s="13" t="s">
        <v>30</v>
      </c>
      <c r="H219" s="38" t="s">
        <v>21</v>
      </c>
      <c r="I219" s="35"/>
    </row>
    <row r="220" spans="1:9" ht="23.15" customHeight="1">
      <c r="A220" s="39" t="s">
        <v>781</v>
      </c>
      <c r="B220" s="13" t="s">
        <v>782</v>
      </c>
      <c r="C220" s="13" t="s">
        <v>783</v>
      </c>
      <c r="D220" s="13" t="s">
        <v>101</v>
      </c>
      <c r="E220" s="13" t="s">
        <v>183</v>
      </c>
      <c r="F220" s="13" t="s">
        <v>29</v>
      </c>
      <c r="G220" s="13" t="s">
        <v>30</v>
      </c>
      <c r="H220" s="38" t="s">
        <v>21</v>
      </c>
      <c r="I220" s="32" t="s">
        <v>20</v>
      </c>
    </row>
    <row r="221" spans="1:9" ht="23.15" customHeight="1">
      <c r="A221" s="39" t="s">
        <v>784</v>
      </c>
      <c r="B221" s="13" t="s">
        <v>785</v>
      </c>
      <c r="C221" s="13" t="s">
        <v>786</v>
      </c>
      <c r="D221" s="13" t="s">
        <v>68</v>
      </c>
      <c r="E221" s="13" t="s">
        <v>81</v>
      </c>
      <c r="F221" s="13" t="s">
        <v>29</v>
      </c>
      <c r="G221" s="13" t="s">
        <v>30</v>
      </c>
      <c r="H221" s="38" t="s">
        <v>22</v>
      </c>
      <c r="I221" s="32" t="s">
        <v>20</v>
      </c>
    </row>
    <row r="222" spans="1:9" ht="23.15" customHeight="1">
      <c r="A222" s="39" t="s">
        <v>1699</v>
      </c>
      <c r="B222" s="13" t="s">
        <v>1700</v>
      </c>
      <c r="C222" s="13" t="s">
        <v>1701</v>
      </c>
      <c r="D222" s="13" t="s">
        <v>68</v>
      </c>
      <c r="E222" s="13" t="s">
        <v>1702</v>
      </c>
      <c r="F222" s="17" t="s">
        <v>774</v>
      </c>
      <c r="G222" s="13" t="s">
        <v>30</v>
      </c>
      <c r="H222" s="38" t="s">
        <v>34</v>
      </c>
      <c r="I222" s="32"/>
    </row>
    <row r="223" spans="1:9" ht="23.15" customHeight="1">
      <c r="A223" s="50" t="s">
        <v>790</v>
      </c>
      <c r="B223" s="17" t="s">
        <v>791</v>
      </c>
      <c r="C223" s="17" t="s">
        <v>792</v>
      </c>
      <c r="D223" s="13" t="s">
        <v>126</v>
      </c>
      <c r="E223" s="13" t="s">
        <v>234</v>
      </c>
      <c r="F223" s="17" t="s">
        <v>29</v>
      </c>
      <c r="G223" s="17" t="s">
        <v>30</v>
      </c>
      <c r="H223" s="38" t="s">
        <v>23</v>
      </c>
      <c r="I223" s="35"/>
    </row>
    <row r="224" spans="1:9" ht="23.15" customHeight="1">
      <c r="A224" s="39" t="s">
        <v>793</v>
      </c>
      <c r="B224" s="13" t="s">
        <v>794</v>
      </c>
      <c r="C224" s="13" t="s">
        <v>795</v>
      </c>
      <c r="D224" s="13" t="s">
        <v>126</v>
      </c>
      <c r="E224" s="13" t="s">
        <v>234</v>
      </c>
      <c r="F224" s="13" t="s">
        <v>29</v>
      </c>
      <c r="G224" s="13" t="s">
        <v>30</v>
      </c>
      <c r="H224" s="37" t="s">
        <v>34</v>
      </c>
      <c r="I224" s="35"/>
    </row>
    <row r="225" spans="1:9" ht="23.15" customHeight="1">
      <c r="A225" s="50" t="s">
        <v>796</v>
      </c>
      <c r="B225" s="17" t="s">
        <v>797</v>
      </c>
      <c r="C225" s="17" t="s">
        <v>798</v>
      </c>
      <c r="D225" s="13" t="s">
        <v>38</v>
      </c>
      <c r="E225" s="13" t="s">
        <v>206</v>
      </c>
      <c r="F225" s="17" t="s">
        <v>29</v>
      </c>
      <c r="G225" s="17" t="s">
        <v>30</v>
      </c>
      <c r="H225" s="38" t="s">
        <v>23</v>
      </c>
      <c r="I225" s="32" t="s">
        <v>20</v>
      </c>
    </row>
    <row r="226" spans="1:9" ht="23.15" customHeight="1">
      <c r="A226" s="42" t="s">
        <v>799</v>
      </c>
      <c r="B226" s="17" t="s">
        <v>800</v>
      </c>
      <c r="C226" s="17" t="s">
        <v>801</v>
      </c>
      <c r="D226" s="13" t="s">
        <v>38</v>
      </c>
      <c r="E226" s="13" t="s">
        <v>76</v>
      </c>
      <c r="F226" s="17" t="s">
        <v>29</v>
      </c>
      <c r="G226" s="17" t="s">
        <v>30</v>
      </c>
      <c r="H226" s="37" t="s">
        <v>34</v>
      </c>
      <c r="I226" s="35"/>
    </row>
    <row r="227" spans="1:9" ht="23.15" customHeight="1">
      <c r="A227" s="39" t="s">
        <v>802</v>
      </c>
      <c r="B227" s="13" t="s">
        <v>803</v>
      </c>
      <c r="C227" s="13" t="s">
        <v>804</v>
      </c>
      <c r="D227" s="13" t="s">
        <v>51</v>
      </c>
      <c r="E227" s="13" t="s">
        <v>52</v>
      </c>
      <c r="F227" s="13" t="s">
        <v>29</v>
      </c>
      <c r="G227" s="13" t="s">
        <v>30</v>
      </c>
      <c r="H227" s="37" t="s">
        <v>34</v>
      </c>
      <c r="I227" s="35"/>
    </row>
    <row r="228" spans="1:9" ht="23.15" customHeight="1">
      <c r="A228" s="39" t="s">
        <v>805</v>
      </c>
      <c r="B228" s="13" t="s">
        <v>806</v>
      </c>
      <c r="C228" s="13" t="s">
        <v>807</v>
      </c>
      <c r="D228" s="13" t="s">
        <v>51</v>
      </c>
      <c r="E228" s="13" t="s">
        <v>306</v>
      </c>
      <c r="F228" s="13" t="s">
        <v>29</v>
      </c>
      <c r="G228" s="13" t="s">
        <v>30</v>
      </c>
      <c r="H228" s="37" t="s">
        <v>34</v>
      </c>
      <c r="I228" s="35"/>
    </row>
    <row r="229" spans="1:9" ht="23.15" customHeight="1">
      <c r="A229" s="43" t="s">
        <v>808</v>
      </c>
      <c r="B229" s="13" t="s">
        <v>809</v>
      </c>
      <c r="C229" s="13" t="s">
        <v>810</v>
      </c>
      <c r="D229" s="13" t="s">
        <v>43</v>
      </c>
      <c r="E229" s="13" t="s">
        <v>153</v>
      </c>
      <c r="F229" s="13" t="s">
        <v>29</v>
      </c>
      <c r="G229" s="13" t="s">
        <v>30</v>
      </c>
      <c r="H229" s="55" t="s">
        <v>23</v>
      </c>
      <c r="I229" s="43"/>
    </row>
    <row r="230" spans="1:9" ht="23.15" customHeight="1">
      <c r="A230" s="39" t="s">
        <v>811</v>
      </c>
      <c r="B230" s="13" t="s">
        <v>812</v>
      </c>
      <c r="C230" s="13" t="s">
        <v>813</v>
      </c>
      <c r="D230" s="13" t="s">
        <v>38</v>
      </c>
      <c r="E230" s="13" t="s">
        <v>125</v>
      </c>
      <c r="F230" s="13" t="s">
        <v>29</v>
      </c>
      <c r="G230" s="13" t="s">
        <v>30</v>
      </c>
      <c r="H230" s="38" t="s">
        <v>23</v>
      </c>
      <c r="I230" s="35"/>
    </row>
    <row r="231" spans="1:9" ht="23.15" customHeight="1">
      <c r="A231" s="39" t="s">
        <v>814</v>
      </c>
      <c r="B231" s="13" t="s">
        <v>815</v>
      </c>
      <c r="C231" s="15" t="s">
        <v>816</v>
      </c>
      <c r="D231" s="13" t="s">
        <v>101</v>
      </c>
      <c r="E231" s="13" t="s">
        <v>183</v>
      </c>
      <c r="F231" s="13" t="s">
        <v>29</v>
      </c>
      <c r="G231" s="13" t="s">
        <v>30</v>
      </c>
      <c r="H231" s="37" t="s">
        <v>34</v>
      </c>
      <c r="I231" s="35"/>
    </row>
    <row r="232" spans="1:9" ht="23.15" customHeight="1">
      <c r="A232" s="39" t="s">
        <v>817</v>
      </c>
      <c r="B232" s="13" t="s">
        <v>818</v>
      </c>
      <c r="C232" s="13" t="s">
        <v>819</v>
      </c>
      <c r="D232" s="13" t="s">
        <v>43</v>
      </c>
      <c r="E232" s="13" t="s">
        <v>44</v>
      </c>
      <c r="F232" s="13" t="s">
        <v>29</v>
      </c>
      <c r="G232" s="13" t="s">
        <v>30</v>
      </c>
      <c r="H232" s="38" t="s">
        <v>23</v>
      </c>
      <c r="I232" s="35"/>
    </row>
    <row r="233" spans="1:9" ht="23.15" customHeight="1">
      <c r="A233" s="39" t="s">
        <v>820</v>
      </c>
      <c r="B233" s="13" t="s">
        <v>821</v>
      </c>
      <c r="C233" s="13" t="s">
        <v>822</v>
      </c>
      <c r="D233" s="13" t="s">
        <v>149</v>
      </c>
      <c r="E233" s="13" t="s">
        <v>310</v>
      </c>
      <c r="F233" s="13" t="s">
        <v>29</v>
      </c>
      <c r="G233" s="13" t="s">
        <v>30</v>
      </c>
      <c r="H233" s="38" t="s">
        <v>23</v>
      </c>
      <c r="I233" s="32"/>
    </row>
    <row r="234" spans="1:9" ht="23.15" customHeight="1">
      <c r="A234" s="39" t="s">
        <v>823</v>
      </c>
      <c r="B234" s="13" t="s">
        <v>824</v>
      </c>
      <c r="C234" s="13" t="s">
        <v>825</v>
      </c>
      <c r="D234" s="13" t="s">
        <v>57</v>
      </c>
      <c r="E234" s="13" t="s">
        <v>230</v>
      </c>
      <c r="F234" s="13" t="s">
        <v>29</v>
      </c>
      <c r="G234" s="13" t="s">
        <v>30</v>
      </c>
      <c r="H234" s="37" t="s">
        <v>34</v>
      </c>
      <c r="I234" s="35"/>
    </row>
    <row r="235" spans="1:9" ht="23.15" customHeight="1">
      <c r="A235" s="50" t="s">
        <v>826</v>
      </c>
      <c r="B235" s="17" t="s">
        <v>827</v>
      </c>
      <c r="C235" s="17" t="s">
        <v>828</v>
      </c>
      <c r="D235" s="13" t="s">
        <v>68</v>
      </c>
      <c r="E235" s="13" t="s">
        <v>81</v>
      </c>
      <c r="F235" s="17" t="s">
        <v>29</v>
      </c>
      <c r="G235" s="17" t="s">
        <v>30</v>
      </c>
      <c r="H235" s="37" t="s">
        <v>22</v>
      </c>
      <c r="I235" s="32" t="s">
        <v>20</v>
      </c>
    </row>
    <row r="236" spans="1:9" ht="23.15" customHeight="1">
      <c r="A236" s="39" t="s">
        <v>829</v>
      </c>
      <c r="B236" s="13" t="s">
        <v>830</v>
      </c>
      <c r="C236" s="13" t="s">
        <v>831</v>
      </c>
      <c r="D236" s="13" t="s">
        <v>53</v>
      </c>
      <c r="E236" s="13" t="s">
        <v>100</v>
      </c>
      <c r="F236" s="13" t="s">
        <v>29</v>
      </c>
      <c r="G236" s="13" t="s">
        <v>30</v>
      </c>
      <c r="H236" s="38" t="s">
        <v>21</v>
      </c>
      <c r="I236" s="35"/>
    </row>
    <row r="237" spans="1:9" ht="23.15" customHeight="1">
      <c r="A237" s="39" t="s">
        <v>832</v>
      </c>
      <c r="B237" s="13" t="s">
        <v>833</v>
      </c>
      <c r="C237" s="13" t="s">
        <v>834</v>
      </c>
      <c r="D237" s="13" t="s">
        <v>43</v>
      </c>
      <c r="E237" s="13" t="s">
        <v>44</v>
      </c>
      <c r="F237" s="13" t="s">
        <v>29</v>
      </c>
      <c r="G237" s="13" t="s">
        <v>30</v>
      </c>
      <c r="H237" s="37" t="s">
        <v>34</v>
      </c>
      <c r="I237" s="35"/>
    </row>
    <row r="238" spans="1:9" ht="23.15" customHeight="1">
      <c r="A238" s="39" t="s">
        <v>835</v>
      </c>
      <c r="B238" s="13" t="s">
        <v>836</v>
      </c>
      <c r="C238" s="13" t="s">
        <v>837</v>
      </c>
      <c r="D238" s="13" t="s">
        <v>62</v>
      </c>
      <c r="E238" s="13" t="s">
        <v>63</v>
      </c>
      <c r="F238" s="13" t="s">
        <v>29</v>
      </c>
      <c r="G238" s="13" t="s">
        <v>30</v>
      </c>
      <c r="H238" s="38" t="s">
        <v>22</v>
      </c>
      <c r="I238" s="35"/>
    </row>
    <row r="239" spans="1:9" ht="23.15" customHeight="1">
      <c r="A239" s="39" t="s">
        <v>838</v>
      </c>
      <c r="B239" s="13" t="s">
        <v>839</v>
      </c>
      <c r="C239" s="13" t="s">
        <v>840</v>
      </c>
      <c r="D239" s="13" t="s">
        <v>38</v>
      </c>
      <c r="E239" s="13" t="s">
        <v>39</v>
      </c>
      <c r="F239" s="13" t="s">
        <v>29</v>
      </c>
      <c r="G239" s="13" t="s">
        <v>30</v>
      </c>
      <c r="H239" s="37" t="s">
        <v>34</v>
      </c>
      <c r="I239" s="35"/>
    </row>
    <row r="240" spans="1:9" ht="23.15" customHeight="1">
      <c r="A240" s="39" t="s">
        <v>841</v>
      </c>
      <c r="B240" s="13" t="s">
        <v>842</v>
      </c>
      <c r="C240" s="13" t="s">
        <v>843</v>
      </c>
      <c r="D240" s="13" t="s">
        <v>95</v>
      </c>
      <c r="E240" s="13" t="s">
        <v>260</v>
      </c>
      <c r="F240" s="13" t="s">
        <v>29</v>
      </c>
      <c r="G240" s="13" t="s">
        <v>30</v>
      </c>
      <c r="H240" s="38" t="s">
        <v>22</v>
      </c>
      <c r="I240" s="35"/>
    </row>
    <row r="241" spans="1:9" ht="23.15" customHeight="1">
      <c r="A241" s="39" t="s">
        <v>844</v>
      </c>
      <c r="B241" s="13" t="s">
        <v>845</v>
      </c>
      <c r="C241" s="13" t="s">
        <v>846</v>
      </c>
      <c r="D241" s="13" t="s">
        <v>51</v>
      </c>
      <c r="E241" s="13" t="s">
        <v>51</v>
      </c>
      <c r="F241" s="13" t="s">
        <v>29</v>
      </c>
      <c r="G241" s="13" t="s">
        <v>30</v>
      </c>
      <c r="H241" s="38" t="s">
        <v>23</v>
      </c>
      <c r="I241" s="32" t="s">
        <v>20</v>
      </c>
    </row>
    <row r="242" spans="1:9" ht="23.15" customHeight="1">
      <c r="A242" s="39" t="s">
        <v>847</v>
      </c>
      <c r="B242" s="13" t="s">
        <v>848</v>
      </c>
      <c r="C242" s="13" t="s">
        <v>849</v>
      </c>
      <c r="D242" s="13" t="s">
        <v>38</v>
      </c>
      <c r="E242" s="13" t="s">
        <v>116</v>
      </c>
      <c r="F242" s="13" t="s">
        <v>29</v>
      </c>
      <c r="G242" s="13" t="s">
        <v>30</v>
      </c>
      <c r="H242" s="37" t="s">
        <v>34</v>
      </c>
      <c r="I242" s="35"/>
    </row>
    <row r="243" spans="1:9" ht="23.15" customHeight="1">
      <c r="A243" s="43" t="s">
        <v>850</v>
      </c>
      <c r="B243" s="13" t="s">
        <v>851</v>
      </c>
      <c r="C243" s="13" t="s">
        <v>852</v>
      </c>
      <c r="D243" s="13" t="s">
        <v>38</v>
      </c>
      <c r="E243" s="13" t="s">
        <v>167</v>
      </c>
      <c r="F243" s="13" t="s">
        <v>29</v>
      </c>
      <c r="G243" s="13" t="s">
        <v>30</v>
      </c>
      <c r="H243" s="38" t="s">
        <v>22</v>
      </c>
      <c r="I243" s="35"/>
    </row>
    <row r="244" spans="1:9" ht="23.15" customHeight="1">
      <c r="A244" s="17" t="s">
        <v>853</v>
      </c>
      <c r="B244" s="17" t="s">
        <v>854</v>
      </c>
      <c r="C244" s="36" t="s">
        <v>855</v>
      </c>
      <c r="D244" s="13" t="s">
        <v>38</v>
      </c>
      <c r="E244" s="13" t="s">
        <v>206</v>
      </c>
      <c r="F244" s="17" t="s">
        <v>29</v>
      </c>
      <c r="G244" s="17" t="s">
        <v>30</v>
      </c>
      <c r="H244" s="38" t="s">
        <v>34</v>
      </c>
      <c r="I244" s="35"/>
    </row>
    <row r="245" spans="1:9" ht="23.15" customHeight="1">
      <c r="A245" s="32" t="s">
        <v>856</v>
      </c>
      <c r="B245" s="32" t="s">
        <v>857</v>
      </c>
      <c r="C245" s="32" t="s">
        <v>858</v>
      </c>
      <c r="D245" s="13" t="s">
        <v>38</v>
      </c>
      <c r="E245" s="32" t="s">
        <v>76</v>
      </c>
      <c r="F245" s="32" t="s">
        <v>29</v>
      </c>
      <c r="G245" s="32" t="s">
        <v>30</v>
      </c>
      <c r="H245" s="32" t="s">
        <v>22</v>
      </c>
      <c r="I245" s="32"/>
    </row>
    <row r="246" spans="1:9" ht="23.15" customHeight="1">
      <c r="A246" s="39" t="s">
        <v>859</v>
      </c>
      <c r="B246" s="12" t="s">
        <v>860</v>
      </c>
      <c r="C246" s="12" t="s">
        <v>861</v>
      </c>
      <c r="D246" s="13" t="s">
        <v>57</v>
      </c>
      <c r="E246" s="13" t="s">
        <v>326</v>
      </c>
      <c r="F246" s="12" t="s">
        <v>64</v>
      </c>
      <c r="G246" s="12" t="s">
        <v>30</v>
      </c>
      <c r="H246" s="57" t="s">
        <v>23</v>
      </c>
      <c r="I246" s="35"/>
    </row>
    <row r="247" spans="1:9" ht="23.15" customHeight="1">
      <c r="A247" s="42" t="s">
        <v>862</v>
      </c>
      <c r="B247" s="17" t="s">
        <v>863</v>
      </c>
      <c r="C247" s="17" t="s">
        <v>864</v>
      </c>
      <c r="D247" s="13" t="s">
        <v>38</v>
      </c>
      <c r="E247" s="13" t="s">
        <v>76</v>
      </c>
      <c r="F247" s="17" t="s">
        <v>29</v>
      </c>
      <c r="G247" s="17" t="s">
        <v>30</v>
      </c>
      <c r="H247" s="38" t="s">
        <v>22</v>
      </c>
      <c r="I247" s="35"/>
    </row>
    <row r="248" spans="1:9" ht="23.15" customHeight="1">
      <c r="A248" s="17" t="s">
        <v>865</v>
      </c>
      <c r="B248" s="17" t="s">
        <v>866</v>
      </c>
      <c r="C248" s="17" t="s">
        <v>867</v>
      </c>
      <c r="D248" s="13" t="s">
        <v>57</v>
      </c>
      <c r="E248" s="13" t="s">
        <v>868</v>
      </c>
      <c r="F248" s="17" t="s">
        <v>29</v>
      </c>
      <c r="G248" s="17" t="s">
        <v>30</v>
      </c>
      <c r="H248" s="38" t="s">
        <v>22</v>
      </c>
      <c r="I248" s="35"/>
    </row>
    <row r="249" spans="1:9" ht="23.15" customHeight="1">
      <c r="A249" s="43" t="s">
        <v>869</v>
      </c>
      <c r="B249" s="13" t="s">
        <v>870</v>
      </c>
      <c r="C249" s="13" t="s">
        <v>871</v>
      </c>
      <c r="D249" s="13" t="s">
        <v>131</v>
      </c>
      <c r="E249" s="13" t="s">
        <v>226</v>
      </c>
      <c r="F249" s="13" t="s">
        <v>29</v>
      </c>
      <c r="G249" s="13" t="s">
        <v>30</v>
      </c>
      <c r="H249" s="37" t="s">
        <v>34</v>
      </c>
      <c r="I249" s="35"/>
    </row>
    <row r="250" spans="1:9" ht="23.15" customHeight="1">
      <c r="A250" s="43" t="s">
        <v>872</v>
      </c>
      <c r="B250" s="13" t="s">
        <v>873</v>
      </c>
      <c r="C250" s="13" t="s">
        <v>874</v>
      </c>
      <c r="D250" s="13" t="s">
        <v>96</v>
      </c>
      <c r="E250" s="13" t="s">
        <v>187</v>
      </c>
      <c r="F250" s="13" t="s">
        <v>29</v>
      </c>
      <c r="G250" s="13" t="s">
        <v>30</v>
      </c>
      <c r="H250" s="37" t="s">
        <v>34</v>
      </c>
      <c r="I250" s="35"/>
    </row>
    <row r="251" spans="1:9" ht="23.15" customHeight="1">
      <c r="A251" s="43" t="s">
        <v>875</v>
      </c>
      <c r="B251" s="13" t="s">
        <v>876</v>
      </c>
      <c r="C251" s="15" t="s">
        <v>877</v>
      </c>
      <c r="D251" s="13" t="s">
        <v>27</v>
      </c>
      <c r="E251" s="13" t="s">
        <v>33</v>
      </c>
      <c r="F251" s="13" t="s">
        <v>29</v>
      </c>
      <c r="G251" s="13" t="s">
        <v>30</v>
      </c>
      <c r="H251" s="38" t="s">
        <v>22</v>
      </c>
      <c r="I251" s="32" t="s">
        <v>20</v>
      </c>
    </row>
    <row r="252" spans="1:9" ht="23.15" customHeight="1">
      <c r="A252" s="43" t="s">
        <v>878</v>
      </c>
      <c r="B252" s="13" t="s">
        <v>879</v>
      </c>
      <c r="C252" s="13" t="s">
        <v>880</v>
      </c>
      <c r="D252" s="13" t="s">
        <v>38</v>
      </c>
      <c r="E252" s="13" t="s">
        <v>206</v>
      </c>
      <c r="F252" s="13" t="s">
        <v>29</v>
      </c>
      <c r="G252" s="41" t="s">
        <v>30</v>
      </c>
      <c r="H252" s="38" t="s">
        <v>23</v>
      </c>
      <c r="I252" s="13" t="s">
        <v>20</v>
      </c>
    </row>
    <row r="253" spans="1:9" ht="23.15" customHeight="1">
      <c r="A253" s="43" t="s">
        <v>881</v>
      </c>
      <c r="B253" s="13" t="s">
        <v>882</v>
      </c>
      <c r="C253" s="13" t="s">
        <v>883</v>
      </c>
      <c r="D253" s="13" t="s">
        <v>57</v>
      </c>
      <c r="E253" s="13" t="s">
        <v>255</v>
      </c>
      <c r="F253" s="13" t="s">
        <v>29</v>
      </c>
      <c r="G253" s="13" t="s">
        <v>30</v>
      </c>
      <c r="H253" s="37" t="s">
        <v>34</v>
      </c>
      <c r="I253" s="35"/>
    </row>
    <row r="254" spans="1:9" ht="23.15" customHeight="1">
      <c r="A254" s="73" t="s">
        <v>1662</v>
      </c>
      <c r="B254" s="74" t="s">
        <v>1661</v>
      </c>
      <c r="C254" s="12" t="s">
        <v>1660</v>
      </c>
      <c r="D254" s="12" t="s">
        <v>38</v>
      </c>
      <c r="E254" s="12" t="s">
        <v>116</v>
      </c>
      <c r="F254" s="12" t="s">
        <v>29</v>
      </c>
      <c r="G254" s="12" t="s">
        <v>30</v>
      </c>
      <c r="H254" s="72" t="s">
        <v>23</v>
      </c>
      <c r="I254" s="35"/>
    </row>
    <row r="255" spans="1:9" ht="23.15" customHeight="1">
      <c r="A255" s="42" t="s">
        <v>884</v>
      </c>
      <c r="B255" s="17" t="s">
        <v>885</v>
      </c>
      <c r="C255" s="17" t="s">
        <v>886</v>
      </c>
      <c r="D255" s="13" t="s">
        <v>38</v>
      </c>
      <c r="E255" s="13" t="s">
        <v>116</v>
      </c>
      <c r="F255" s="17" t="s">
        <v>29</v>
      </c>
      <c r="G255" s="17" t="s">
        <v>30</v>
      </c>
      <c r="H255" s="37" t="s">
        <v>34</v>
      </c>
      <c r="I255" s="35"/>
    </row>
    <row r="256" spans="1:9" ht="23.15" customHeight="1">
      <c r="A256" s="43" t="s">
        <v>887</v>
      </c>
      <c r="B256" s="13" t="s">
        <v>888</v>
      </c>
      <c r="C256" s="13" t="s">
        <v>889</v>
      </c>
      <c r="D256" s="13" t="s">
        <v>82</v>
      </c>
      <c r="E256" s="13" t="s">
        <v>154</v>
      </c>
      <c r="F256" s="13" t="s">
        <v>29</v>
      </c>
      <c r="G256" s="13" t="s">
        <v>30</v>
      </c>
      <c r="H256" s="38" t="s">
        <v>21</v>
      </c>
      <c r="I256" s="35"/>
    </row>
    <row r="257" spans="1:9" ht="23.15" customHeight="1">
      <c r="A257" s="43" t="s">
        <v>890</v>
      </c>
      <c r="B257" s="13" t="s">
        <v>891</v>
      </c>
      <c r="C257" s="13" t="s">
        <v>892</v>
      </c>
      <c r="D257" s="13" t="s">
        <v>82</v>
      </c>
      <c r="E257" s="13" t="s">
        <v>154</v>
      </c>
      <c r="F257" s="13" t="s">
        <v>29</v>
      </c>
      <c r="G257" s="13" t="s">
        <v>30</v>
      </c>
      <c r="H257" s="37" t="s">
        <v>34</v>
      </c>
      <c r="I257" s="32"/>
    </row>
    <row r="258" spans="1:9" ht="23.15" customHeight="1">
      <c r="A258" s="43" t="s">
        <v>893</v>
      </c>
      <c r="B258" s="13" t="s">
        <v>894</v>
      </c>
      <c r="C258" s="13" t="s">
        <v>895</v>
      </c>
      <c r="D258" s="13" t="s">
        <v>38</v>
      </c>
      <c r="E258" s="13" t="s">
        <v>116</v>
      </c>
      <c r="F258" s="13" t="s">
        <v>29</v>
      </c>
      <c r="G258" s="13" t="s">
        <v>30</v>
      </c>
      <c r="H258" s="37" t="s">
        <v>34</v>
      </c>
      <c r="I258" s="35"/>
    </row>
    <row r="259" spans="1:9" ht="23.15" customHeight="1">
      <c r="A259" s="43" t="s">
        <v>896</v>
      </c>
      <c r="B259" s="13" t="s">
        <v>897</v>
      </c>
      <c r="C259" s="13" t="s">
        <v>898</v>
      </c>
      <c r="D259" s="13" t="s">
        <v>62</v>
      </c>
      <c r="E259" s="13" t="s">
        <v>63</v>
      </c>
      <c r="F259" s="13" t="s">
        <v>29</v>
      </c>
      <c r="G259" s="13" t="s">
        <v>30</v>
      </c>
      <c r="H259" s="38" t="s">
        <v>21</v>
      </c>
      <c r="I259" s="35"/>
    </row>
    <row r="260" spans="1:9" ht="23.15" customHeight="1">
      <c r="A260" s="43" t="s">
        <v>899</v>
      </c>
      <c r="B260" s="13" t="s">
        <v>900</v>
      </c>
      <c r="C260" s="13" t="s">
        <v>901</v>
      </c>
      <c r="D260" s="13" t="s">
        <v>137</v>
      </c>
      <c r="E260" s="13" t="s">
        <v>268</v>
      </c>
      <c r="F260" s="13" t="s">
        <v>29</v>
      </c>
      <c r="G260" s="13" t="s">
        <v>30</v>
      </c>
      <c r="H260" s="37" t="s">
        <v>23</v>
      </c>
      <c r="I260" s="35"/>
    </row>
    <row r="261" spans="1:9" ht="23.15" customHeight="1">
      <c r="A261" s="39" t="s">
        <v>902</v>
      </c>
      <c r="B261" s="12" t="s">
        <v>903</v>
      </c>
      <c r="C261" s="12" t="s">
        <v>904</v>
      </c>
      <c r="D261" s="13" t="s">
        <v>53</v>
      </c>
      <c r="E261" s="13" t="s">
        <v>100</v>
      </c>
      <c r="F261" s="12" t="s">
        <v>905</v>
      </c>
      <c r="G261" s="12" t="s">
        <v>30</v>
      </c>
      <c r="H261" s="37" t="s">
        <v>34</v>
      </c>
      <c r="I261" s="35"/>
    </row>
    <row r="262" spans="1:9" ht="23.15" customHeight="1">
      <c r="A262" s="43" t="s">
        <v>906</v>
      </c>
      <c r="B262" s="13" t="s">
        <v>907</v>
      </c>
      <c r="C262" s="13" t="s">
        <v>908</v>
      </c>
      <c r="D262" s="13" t="s">
        <v>53</v>
      </c>
      <c r="E262" s="13" t="s">
        <v>100</v>
      </c>
      <c r="F262" s="13" t="s">
        <v>29</v>
      </c>
      <c r="G262" s="13" t="s">
        <v>30</v>
      </c>
      <c r="H262" s="38" t="s">
        <v>22</v>
      </c>
      <c r="I262" s="35"/>
    </row>
    <row r="263" spans="1:9" ht="23.15" customHeight="1">
      <c r="A263" s="43" t="s">
        <v>909</v>
      </c>
      <c r="B263" s="13" t="s">
        <v>910</v>
      </c>
      <c r="C263" s="13" t="s">
        <v>911</v>
      </c>
      <c r="D263" s="13" t="s">
        <v>38</v>
      </c>
      <c r="E263" s="13" t="s">
        <v>125</v>
      </c>
      <c r="F263" s="13" t="s">
        <v>29</v>
      </c>
      <c r="G263" s="13" t="s">
        <v>30</v>
      </c>
      <c r="H263" s="38" t="s">
        <v>23</v>
      </c>
      <c r="I263" s="35"/>
    </row>
    <row r="264" spans="1:9" ht="23.15" customHeight="1">
      <c r="A264" s="43" t="s">
        <v>912</v>
      </c>
      <c r="B264" s="13" t="s">
        <v>913</v>
      </c>
      <c r="C264" s="13" t="s">
        <v>914</v>
      </c>
      <c r="D264" s="13" t="s">
        <v>38</v>
      </c>
      <c r="E264" s="13" t="s">
        <v>125</v>
      </c>
      <c r="F264" s="13" t="s">
        <v>29</v>
      </c>
      <c r="G264" s="13" t="s">
        <v>30</v>
      </c>
      <c r="H264" s="37" t="s">
        <v>34</v>
      </c>
      <c r="I264" s="35"/>
    </row>
    <row r="265" spans="1:9" ht="23.15" customHeight="1">
      <c r="A265" s="43" t="s">
        <v>915</v>
      </c>
      <c r="B265" s="17" t="s">
        <v>916</v>
      </c>
      <c r="C265" s="13" t="s">
        <v>917</v>
      </c>
      <c r="D265" s="13" t="s">
        <v>96</v>
      </c>
      <c r="E265" s="13" t="s">
        <v>141</v>
      </c>
      <c r="F265" s="13" t="s">
        <v>29</v>
      </c>
      <c r="G265" s="13" t="s">
        <v>30</v>
      </c>
      <c r="H265" s="37" t="s">
        <v>34</v>
      </c>
      <c r="I265" s="35"/>
    </row>
    <row r="266" spans="1:9" ht="23.15" customHeight="1">
      <c r="A266" s="42" t="s">
        <v>918</v>
      </c>
      <c r="B266" s="17" t="s">
        <v>919</v>
      </c>
      <c r="C266" s="17" t="s">
        <v>920</v>
      </c>
      <c r="D266" s="13" t="s">
        <v>95</v>
      </c>
      <c r="E266" s="13" t="s">
        <v>95</v>
      </c>
      <c r="F266" s="17" t="s">
        <v>29</v>
      </c>
      <c r="G266" s="17" t="s">
        <v>30</v>
      </c>
      <c r="H266" s="38" t="s">
        <v>23</v>
      </c>
      <c r="I266" s="35"/>
    </row>
    <row r="267" spans="1:9" ht="23.15" customHeight="1">
      <c r="A267" s="43" t="s">
        <v>921</v>
      </c>
      <c r="B267" s="13" t="s">
        <v>922</v>
      </c>
      <c r="C267" s="13" t="s">
        <v>923</v>
      </c>
      <c r="D267" s="13" t="s">
        <v>51</v>
      </c>
      <c r="E267" s="13" t="s">
        <v>51</v>
      </c>
      <c r="F267" s="13" t="s">
        <v>29</v>
      </c>
      <c r="G267" s="13" t="s">
        <v>30</v>
      </c>
      <c r="H267" s="37" t="s">
        <v>34</v>
      </c>
      <c r="I267" s="35"/>
    </row>
    <row r="268" spans="1:9" ht="23.15" customHeight="1">
      <c r="A268" s="43" t="s">
        <v>924</v>
      </c>
      <c r="B268" s="13" t="s">
        <v>925</v>
      </c>
      <c r="C268" s="13" t="s">
        <v>926</v>
      </c>
      <c r="D268" s="13" t="s">
        <v>96</v>
      </c>
      <c r="E268" s="13" t="s">
        <v>329</v>
      </c>
      <c r="F268" s="13" t="s">
        <v>29</v>
      </c>
      <c r="G268" s="13" t="s">
        <v>30</v>
      </c>
      <c r="H268" s="56" t="s">
        <v>21</v>
      </c>
      <c r="I268" s="35"/>
    </row>
    <row r="269" spans="1:9" ht="23.15" customHeight="1">
      <c r="A269" s="43" t="s">
        <v>927</v>
      </c>
      <c r="B269" s="13" t="s">
        <v>928</v>
      </c>
      <c r="C269" s="13" t="s">
        <v>929</v>
      </c>
      <c r="D269" s="13" t="s">
        <v>96</v>
      </c>
      <c r="E269" s="13" t="s">
        <v>141</v>
      </c>
      <c r="F269" s="13" t="s">
        <v>29</v>
      </c>
      <c r="G269" s="13" t="s">
        <v>30</v>
      </c>
      <c r="H269" s="56" t="s">
        <v>34</v>
      </c>
      <c r="I269" s="35"/>
    </row>
    <row r="270" spans="1:9" s="140" customFormat="1" ht="23.15" customHeight="1">
      <c r="A270" s="74" t="s">
        <v>1665</v>
      </c>
      <c r="B270" s="138" t="s">
        <v>1666</v>
      </c>
      <c r="C270" s="138" t="s">
        <v>1667</v>
      </c>
      <c r="D270" s="138" t="s">
        <v>38</v>
      </c>
      <c r="E270" s="138" t="s">
        <v>167</v>
      </c>
      <c r="F270" s="13" t="s">
        <v>29</v>
      </c>
      <c r="G270" s="13" t="s">
        <v>30</v>
      </c>
      <c r="H270" s="79" t="s">
        <v>34</v>
      </c>
      <c r="I270" s="139"/>
    </row>
  </sheetData>
  <autoFilter ref="A8:I270" xr:uid="{00000000-0001-0000-0100-000000000000}"/>
  <sortState xmlns:xlrd2="http://schemas.microsoft.com/office/spreadsheetml/2017/richdata2" ref="E280:E349">
    <sortCondition ref="E280:E349"/>
  </sortState>
  <conditionalFormatting sqref="B31 D31:G31">
    <cfRule type="expression" dxfId="5" priority="1">
      <formula>"$A$9=$I$9"</formula>
    </cfRule>
  </conditionalFormatting>
  <pageMargins left="0.7" right="0.7" top="0.75" bottom="0.75" header="0.3" footer="0.3"/>
  <headerFooter>
    <oddFooter>&amp;C_x000D_&amp;1#&amp;"Aptos"&amp;10&amp;K000000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0"/>
  <sheetViews>
    <sheetView zoomScale="115" zoomScaleNormal="115" workbookViewId="0">
      <selection activeCell="A9" sqref="A9:G100"/>
    </sheetView>
  </sheetViews>
  <sheetFormatPr defaultRowHeight="14.5"/>
  <cols>
    <col min="1" max="1" width="30.7265625" customWidth="1"/>
    <col min="2" max="2" width="9.1796875" customWidth="1"/>
    <col min="3" max="3" width="27.7265625" bestFit="1" customWidth="1"/>
    <col min="4" max="4" width="11.453125" bestFit="1" customWidth="1"/>
    <col min="5" max="5" width="18.54296875" customWidth="1"/>
    <col min="6" max="6" width="10.453125" customWidth="1"/>
    <col min="7" max="7" width="21.1796875" customWidth="1"/>
    <col min="8" max="8" width="9.81640625" customWidth="1"/>
    <col min="15" max="15" width="11.453125" bestFit="1" customWidth="1"/>
    <col min="16" max="16" width="6.1796875" bestFit="1" customWidth="1"/>
    <col min="17" max="17" width="5.54296875" bestFit="1" customWidth="1"/>
    <col min="18" max="18" width="19.7265625" bestFit="1" customWidth="1"/>
    <col min="19" max="19" width="5.7265625" customWidth="1"/>
  </cols>
  <sheetData>
    <row r="1" spans="1:19" ht="22.5" customHeight="1">
      <c r="A1" s="89" t="s">
        <v>930</v>
      </c>
      <c r="D1" s="22"/>
      <c r="E1" s="22"/>
    </row>
    <row r="2" spans="1:19" ht="20.25" customHeight="1">
      <c r="D2" s="22"/>
      <c r="E2" s="22"/>
    </row>
    <row r="3" spans="1:19" ht="20.25" customHeight="1">
      <c r="A3" s="90">
        <f>Cover!C24</f>
        <v>46296</v>
      </c>
      <c r="D3" s="22"/>
      <c r="E3" s="22"/>
    </row>
    <row r="4" spans="1:19" ht="21" customHeight="1">
      <c r="D4" s="22"/>
      <c r="E4" s="22"/>
    </row>
    <row r="5" spans="1:19" ht="17.25" customHeight="1"/>
    <row r="6" spans="1:19" ht="26.25" customHeight="1">
      <c r="A6" s="91" t="s">
        <v>10</v>
      </c>
      <c r="B6" s="92">
        <f>COUNTA(C9:C1048576)</f>
        <v>92</v>
      </c>
      <c r="C6" s="24"/>
      <c r="D6" s="120"/>
      <c r="E6" s="16"/>
      <c r="F6" s="15"/>
      <c r="G6" s="23"/>
    </row>
    <row r="7" spans="1:19" ht="26.25" customHeight="1">
      <c r="A7" s="91" t="s">
        <v>11</v>
      </c>
      <c r="B7" s="93">
        <v>91</v>
      </c>
      <c r="C7" s="24"/>
      <c r="D7" s="25"/>
      <c r="E7" s="25"/>
      <c r="F7" s="20"/>
      <c r="G7" s="23"/>
    </row>
    <row r="8" spans="1:19" ht="52.5" customHeight="1">
      <c r="A8" s="87" t="s">
        <v>12</v>
      </c>
      <c r="B8" s="87" t="s">
        <v>13</v>
      </c>
      <c r="C8" s="87" t="s">
        <v>14</v>
      </c>
      <c r="D8" s="88" t="s">
        <v>15</v>
      </c>
      <c r="E8" s="88" t="s">
        <v>16</v>
      </c>
      <c r="F8" s="87" t="s">
        <v>17</v>
      </c>
      <c r="G8" s="87" t="s">
        <v>18</v>
      </c>
      <c r="H8" s="87" t="s">
        <v>19</v>
      </c>
      <c r="N8" s="21"/>
      <c r="O8" s="86" t="s">
        <v>21</v>
      </c>
      <c r="P8" s="86" t="s">
        <v>22</v>
      </c>
      <c r="Q8" s="86" t="s">
        <v>23</v>
      </c>
    </row>
    <row r="9" spans="1:19" ht="26.25" customHeight="1">
      <c r="A9" s="12" t="s">
        <v>931</v>
      </c>
      <c r="B9" s="13" t="s">
        <v>932</v>
      </c>
      <c r="C9" s="13" t="s">
        <v>933</v>
      </c>
      <c r="D9" s="13" t="s">
        <v>101</v>
      </c>
      <c r="E9" s="13" t="s">
        <v>71</v>
      </c>
      <c r="F9" s="13" t="s">
        <v>29</v>
      </c>
      <c r="G9" s="13" t="s">
        <v>934</v>
      </c>
      <c r="H9" s="37" t="s">
        <v>34</v>
      </c>
      <c r="O9" s="32">
        <f>COUNTIF(H9:H744,"DAX")</f>
        <v>0</v>
      </c>
      <c r="P9" s="32">
        <f>COUNTIF(H9:H744,"MDAX")</f>
        <v>1</v>
      </c>
      <c r="Q9" s="32">
        <f>COUNTIF(H9:H744,"SDAX")</f>
        <v>3</v>
      </c>
    </row>
    <row r="10" spans="1:19" ht="26.25" customHeight="1">
      <c r="A10" s="13" t="s">
        <v>935</v>
      </c>
      <c r="B10" s="13" t="s">
        <v>936</v>
      </c>
      <c r="C10" s="13" t="s">
        <v>937</v>
      </c>
      <c r="D10" s="13" t="s">
        <v>38</v>
      </c>
      <c r="E10" s="13" t="s">
        <v>206</v>
      </c>
      <c r="F10" s="13" t="s">
        <v>29</v>
      </c>
      <c r="G10" s="13" t="s">
        <v>30</v>
      </c>
      <c r="H10" s="37" t="s">
        <v>34</v>
      </c>
    </row>
    <row r="11" spans="1:19" ht="26.25" customHeight="1">
      <c r="A11" s="13" t="s">
        <v>938</v>
      </c>
      <c r="B11" s="13" t="s">
        <v>939</v>
      </c>
      <c r="C11" s="13" t="s">
        <v>940</v>
      </c>
      <c r="D11" s="13" t="s">
        <v>38</v>
      </c>
      <c r="E11" s="13" t="s">
        <v>206</v>
      </c>
      <c r="F11" s="13" t="s">
        <v>29</v>
      </c>
      <c r="G11" s="13" t="s">
        <v>91</v>
      </c>
      <c r="H11" s="37" t="s">
        <v>34</v>
      </c>
    </row>
    <row r="12" spans="1:19" ht="26.25" customHeight="1">
      <c r="A12" s="12" t="s">
        <v>944</v>
      </c>
      <c r="B12" s="13" t="s">
        <v>945</v>
      </c>
      <c r="C12" s="13" t="s">
        <v>946</v>
      </c>
      <c r="D12" s="13" t="s">
        <v>101</v>
      </c>
      <c r="E12" s="13" t="s">
        <v>183</v>
      </c>
      <c r="F12" s="13" t="s">
        <v>29</v>
      </c>
      <c r="G12" s="13" t="s">
        <v>30</v>
      </c>
      <c r="H12" s="37" t="s">
        <v>34</v>
      </c>
      <c r="O12" s="68" t="s">
        <v>46</v>
      </c>
      <c r="P12" s="26"/>
      <c r="R12" s="68" t="s">
        <v>47</v>
      </c>
      <c r="S12" s="26"/>
    </row>
    <row r="13" spans="1:19" ht="26.25" customHeight="1">
      <c r="A13" s="39" t="s">
        <v>947</v>
      </c>
      <c r="B13" s="13" t="s">
        <v>948</v>
      </c>
      <c r="C13" s="13" t="s">
        <v>949</v>
      </c>
      <c r="D13" s="13" t="s">
        <v>62</v>
      </c>
      <c r="E13" s="13" t="s">
        <v>63</v>
      </c>
      <c r="F13" s="13" t="s">
        <v>29</v>
      </c>
      <c r="G13" s="13" t="s">
        <v>934</v>
      </c>
      <c r="H13" s="37" t="s">
        <v>34</v>
      </c>
      <c r="I13" s="21"/>
      <c r="O13" s="17" t="s">
        <v>62</v>
      </c>
      <c r="P13" s="45">
        <f>COUNTIF($D$9:$D$93,O13)</f>
        <v>19</v>
      </c>
      <c r="R13" s="13" t="s">
        <v>71</v>
      </c>
      <c r="S13" s="45">
        <f>COUNTIF($E$9:$E$744,R13)</f>
        <v>4</v>
      </c>
    </row>
    <row r="14" spans="1:19" ht="26.25" customHeight="1">
      <c r="A14" s="39" t="s">
        <v>950</v>
      </c>
      <c r="B14" s="13" t="s">
        <v>951</v>
      </c>
      <c r="C14" s="13" t="s">
        <v>952</v>
      </c>
      <c r="D14" s="13" t="s">
        <v>68</v>
      </c>
      <c r="E14" s="13" t="s">
        <v>69</v>
      </c>
      <c r="F14" s="13" t="s">
        <v>29</v>
      </c>
      <c r="G14" s="13" t="s">
        <v>30</v>
      </c>
      <c r="H14" s="38" t="s">
        <v>23</v>
      </c>
      <c r="O14" s="17" t="s">
        <v>38</v>
      </c>
      <c r="P14" s="45">
        <f>COUNTIF($D$9:$D$93,O14)</f>
        <v>17</v>
      </c>
      <c r="R14" s="13" t="s">
        <v>206</v>
      </c>
      <c r="S14" s="45">
        <f>COUNTIF($E$9:$E$744,R14)</f>
        <v>6</v>
      </c>
    </row>
    <row r="15" spans="1:19" ht="26.25" customHeight="1">
      <c r="A15" s="13" t="s">
        <v>953</v>
      </c>
      <c r="B15" s="13" t="s">
        <v>954</v>
      </c>
      <c r="C15" s="13" t="s">
        <v>955</v>
      </c>
      <c r="D15" s="13" t="s">
        <v>62</v>
      </c>
      <c r="E15" s="13" t="s">
        <v>90</v>
      </c>
      <c r="F15" s="13" t="s">
        <v>29</v>
      </c>
      <c r="G15" s="13" t="s">
        <v>30</v>
      </c>
      <c r="H15" s="37" t="s">
        <v>34</v>
      </c>
      <c r="O15" s="17" t="s">
        <v>51</v>
      </c>
      <c r="P15" s="45">
        <f>COUNTIF($D$9:$D$93,O15)</f>
        <v>10</v>
      </c>
      <c r="R15" s="13" t="s">
        <v>69</v>
      </c>
      <c r="S15" s="45">
        <f>COUNTIF($E$9:$E$744,R15)</f>
        <v>3</v>
      </c>
    </row>
    <row r="16" spans="1:19" ht="26.25" customHeight="1">
      <c r="A16" s="13" t="s">
        <v>956</v>
      </c>
      <c r="B16" s="13" t="s">
        <v>957</v>
      </c>
      <c r="C16" s="13" t="s">
        <v>958</v>
      </c>
      <c r="D16" s="13" t="s">
        <v>51</v>
      </c>
      <c r="E16" s="13" t="s">
        <v>52</v>
      </c>
      <c r="F16" s="13" t="s">
        <v>29</v>
      </c>
      <c r="G16" s="13" t="s">
        <v>30</v>
      </c>
      <c r="H16" s="37" t="s">
        <v>34</v>
      </c>
      <c r="O16" s="17" t="s">
        <v>68</v>
      </c>
      <c r="P16" s="45">
        <f>COUNTIF($D$9:$D$93,O16)</f>
        <v>4</v>
      </c>
      <c r="R16" s="13" t="s">
        <v>58</v>
      </c>
      <c r="S16" s="45">
        <f>COUNTIF($E$9:$E$744,R16)</f>
        <v>1</v>
      </c>
    </row>
    <row r="17" spans="1:19" ht="26.25" customHeight="1">
      <c r="A17" s="13" t="s">
        <v>1652</v>
      </c>
      <c r="B17" s="13" t="s">
        <v>960</v>
      </c>
      <c r="C17" s="13" t="s">
        <v>961</v>
      </c>
      <c r="D17" s="13" t="s">
        <v>962</v>
      </c>
      <c r="E17" s="13" t="s">
        <v>314</v>
      </c>
      <c r="F17" s="13" t="s">
        <v>29</v>
      </c>
      <c r="G17" s="13" t="s">
        <v>934</v>
      </c>
      <c r="H17" s="37" t="s">
        <v>34</v>
      </c>
      <c r="J17" s="21"/>
      <c r="K17" s="21"/>
      <c r="L17" s="21"/>
      <c r="M17" s="21"/>
      <c r="N17" s="21"/>
      <c r="O17" s="54"/>
      <c r="P17" s="54"/>
      <c r="Q17" s="48"/>
      <c r="R17" s="54"/>
      <c r="S17" s="54"/>
    </row>
    <row r="18" spans="1:19" ht="26.25" customHeight="1">
      <c r="A18" s="13" t="s">
        <v>963</v>
      </c>
      <c r="B18" s="13" t="s">
        <v>964</v>
      </c>
      <c r="C18" s="13" t="s">
        <v>965</v>
      </c>
      <c r="D18" s="13" t="s">
        <v>51</v>
      </c>
      <c r="E18" s="13" t="s">
        <v>51</v>
      </c>
      <c r="F18" s="13" t="s">
        <v>29</v>
      </c>
      <c r="G18" s="13" t="s">
        <v>30</v>
      </c>
      <c r="H18" s="37" t="s">
        <v>34</v>
      </c>
      <c r="O18" s="17" t="s">
        <v>101</v>
      </c>
      <c r="P18" s="45">
        <f>COUNTIF($D$9:$D$93,O18)</f>
        <v>6</v>
      </c>
      <c r="R18" s="13" t="s">
        <v>284</v>
      </c>
      <c r="S18" s="45">
        <f>COUNTIF($E$9:$E$744,R18)</f>
        <v>0</v>
      </c>
    </row>
    <row r="19" spans="1:19" ht="26.25" customHeight="1">
      <c r="A19" s="13" t="s">
        <v>966</v>
      </c>
      <c r="B19" s="13" t="s">
        <v>967</v>
      </c>
      <c r="C19" s="13" t="s">
        <v>968</v>
      </c>
      <c r="D19" s="13" t="s">
        <v>149</v>
      </c>
      <c r="E19" s="13" t="s">
        <v>969</v>
      </c>
      <c r="F19" s="13" t="s">
        <v>29</v>
      </c>
      <c r="G19" s="13" t="s">
        <v>30</v>
      </c>
      <c r="H19" s="37" t="s">
        <v>34</v>
      </c>
      <c r="O19" s="13" t="s">
        <v>149</v>
      </c>
      <c r="P19" s="45">
        <f>COUNTIF($D$9:$D$93,O19)</f>
        <v>2</v>
      </c>
      <c r="R19" s="13" t="s">
        <v>39</v>
      </c>
      <c r="S19" s="45">
        <f>COUNTIF($E$9:$E$744,R19)</f>
        <v>2</v>
      </c>
    </row>
    <row r="20" spans="1:19" ht="26.25" customHeight="1">
      <c r="A20" s="28" t="s">
        <v>970</v>
      </c>
      <c r="B20" s="19" t="s">
        <v>971</v>
      </c>
      <c r="C20" s="28" t="s">
        <v>972</v>
      </c>
      <c r="D20" s="13" t="s">
        <v>38</v>
      </c>
      <c r="E20" s="13" t="s">
        <v>116</v>
      </c>
      <c r="F20" s="17" t="s">
        <v>64</v>
      </c>
      <c r="G20" s="17" t="s">
        <v>91</v>
      </c>
      <c r="H20" s="46" t="s">
        <v>34</v>
      </c>
      <c r="O20" s="32"/>
      <c r="P20" s="32"/>
      <c r="R20" s="32"/>
      <c r="S20" s="32"/>
    </row>
    <row r="21" spans="1:19" ht="26.25" customHeight="1">
      <c r="A21" s="13" t="s">
        <v>973</v>
      </c>
      <c r="B21" s="13" t="s">
        <v>974</v>
      </c>
      <c r="C21" s="13" t="s">
        <v>975</v>
      </c>
      <c r="D21" s="13" t="s">
        <v>96</v>
      </c>
      <c r="E21" s="13" t="s">
        <v>187</v>
      </c>
      <c r="F21" s="13" t="s">
        <v>29</v>
      </c>
      <c r="G21" s="13" t="s">
        <v>30</v>
      </c>
      <c r="H21" s="37" t="s">
        <v>34</v>
      </c>
      <c r="O21" s="13" t="s">
        <v>82</v>
      </c>
      <c r="P21" s="45">
        <f t="shared" ref="P21:P26" si="0">COUNTIF($D$9:$D$93,O21)</f>
        <v>3</v>
      </c>
      <c r="R21" s="13" t="s">
        <v>90</v>
      </c>
      <c r="S21" s="45">
        <f t="shared" ref="S21:S26" si="1">COUNTIF($E$9:$E$744,R21)</f>
        <v>6</v>
      </c>
    </row>
    <row r="22" spans="1:19" ht="26.25" customHeight="1">
      <c r="A22" s="13" t="s">
        <v>976</v>
      </c>
      <c r="B22" s="13" t="s">
        <v>977</v>
      </c>
      <c r="C22" s="13" t="s">
        <v>978</v>
      </c>
      <c r="D22" s="13" t="s">
        <v>62</v>
      </c>
      <c r="E22" s="13" t="s">
        <v>90</v>
      </c>
      <c r="F22" s="13" t="s">
        <v>29</v>
      </c>
      <c r="G22" s="13" t="s">
        <v>91</v>
      </c>
      <c r="H22" s="37" t="s">
        <v>34</v>
      </c>
      <c r="O22" s="17" t="s">
        <v>131</v>
      </c>
      <c r="P22" s="45">
        <f t="shared" si="0"/>
        <v>3</v>
      </c>
      <c r="R22" s="13" t="s">
        <v>52</v>
      </c>
      <c r="S22" s="45">
        <f t="shared" si="1"/>
        <v>6</v>
      </c>
    </row>
    <row r="23" spans="1:19" ht="26.25" customHeight="1">
      <c r="A23" s="13" t="s">
        <v>981</v>
      </c>
      <c r="B23" s="13" t="s">
        <v>982</v>
      </c>
      <c r="C23" s="13" t="s">
        <v>983</v>
      </c>
      <c r="D23" s="13" t="s">
        <v>101</v>
      </c>
      <c r="E23" s="13" t="s">
        <v>71</v>
      </c>
      <c r="F23" s="13" t="s">
        <v>29</v>
      </c>
      <c r="G23" s="13" t="s">
        <v>91</v>
      </c>
      <c r="H23" s="37" t="s">
        <v>34</v>
      </c>
      <c r="O23" s="17" t="s">
        <v>96</v>
      </c>
      <c r="P23" s="45">
        <f t="shared" si="0"/>
        <v>2</v>
      </c>
      <c r="R23" s="13" t="s">
        <v>187</v>
      </c>
      <c r="S23" s="45">
        <f t="shared" si="1"/>
        <v>1</v>
      </c>
    </row>
    <row r="24" spans="1:19" ht="26.25" customHeight="1">
      <c r="A24" s="39" t="s">
        <v>984</v>
      </c>
      <c r="B24" s="17" t="s">
        <v>985</v>
      </c>
      <c r="C24" s="13" t="s">
        <v>986</v>
      </c>
      <c r="D24" s="13" t="s">
        <v>62</v>
      </c>
      <c r="E24" s="13" t="s">
        <v>63</v>
      </c>
      <c r="F24" s="17" t="s">
        <v>64</v>
      </c>
      <c r="G24" s="17" t="s">
        <v>30</v>
      </c>
      <c r="H24" s="37" t="s">
        <v>34</v>
      </c>
      <c r="O24" s="17" t="s">
        <v>137</v>
      </c>
      <c r="P24" s="45">
        <f t="shared" si="0"/>
        <v>3</v>
      </c>
      <c r="R24" s="17" t="s">
        <v>298</v>
      </c>
      <c r="S24" s="45">
        <f t="shared" si="1"/>
        <v>0</v>
      </c>
    </row>
    <row r="25" spans="1:19" ht="26.25" customHeight="1">
      <c r="A25" s="13" t="s">
        <v>987</v>
      </c>
      <c r="B25" s="13" t="s">
        <v>988</v>
      </c>
      <c r="C25" s="13" t="s">
        <v>989</v>
      </c>
      <c r="D25" s="13" t="s">
        <v>62</v>
      </c>
      <c r="E25" s="13" t="s">
        <v>63</v>
      </c>
      <c r="F25" s="13" t="s">
        <v>64</v>
      </c>
      <c r="G25" s="13" t="s">
        <v>30</v>
      </c>
      <c r="H25" s="37" t="s">
        <v>34</v>
      </c>
      <c r="O25" s="13" t="s">
        <v>121</v>
      </c>
      <c r="P25" s="45">
        <f t="shared" si="0"/>
        <v>0</v>
      </c>
      <c r="R25" s="13" t="s">
        <v>100</v>
      </c>
      <c r="S25" s="45">
        <f t="shared" si="1"/>
        <v>0</v>
      </c>
    </row>
    <row r="26" spans="1:19" ht="26.25" customHeight="1">
      <c r="A26" s="39" t="s">
        <v>1723</v>
      </c>
      <c r="B26" s="39" t="s">
        <v>990</v>
      </c>
      <c r="C26" s="39" t="s">
        <v>1698</v>
      </c>
      <c r="D26" s="13" t="s">
        <v>62</v>
      </c>
      <c r="E26" s="13" t="s">
        <v>90</v>
      </c>
      <c r="F26" s="39" t="s">
        <v>29</v>
      </c>
      <c r="G26" s="39" t="s">
        <v>934</v>
      </c>
      <c r="H26" s="37" t="s">
        <v>34</v>
      </c>
      <c r="I26" s="82"/>
      <c r="J26" s="21"/>
      <c r="K26" s="21"/>
      <c r="L26" s="21"/>
      <c r="M26" s="21"/>
      <c r="N26" s="21"/>
      <c r="O26" s="17" t="s">
        <v>27</v>
      </c>
      <c r="P26" s="45">
        <f t="shared" si="0"/>
        <v>0</v>
      </c>
      <c r="Q26" s="21"/>
      <c r="R26" s="13" t="s">
        <v>63</v>
      </c>
      <c r="S26" s="45">
        <f t="shared" si="1"/>
        <v>8</v>
      </c>
    </row>
    <row r="27" spans="1:19" ht="26.25" customHeight="1">
      <c r="A27" s="17" t="s">
        <v>991</v>
      </c>
      <c r="B27" s="15" t="s">
        <v>992</v>
      </c>
      <c r="C27" s="13" t="s">
        <v>993</v>
      </c>
      <c r="D27" s="13" t="s">
        <v>62</v>
      </c>
      <c r="E27" s="13" t="s">
        <v>63</v>
      </c>
      <c r="F27" s="13" t="s">
        <v>29</v>
      </c>
      <c r="G27" s="13" t="s">
        <v>91</v>
      </c>
      <c r="H27" s="37" t="s">
        <v>34</v>
      </c>
      <c r="I27" s="21"/>
      <c r="O27" s="32"/>
      <c r="P27" s="32"/>
      <c r="R27" s="32"/>
      <c r="S27" s="32"/>
    </row>
    <row r="28" spans="1:19" ht="26.25" customHeight="1">
      <c r="A28" s="12" t="s">
        <v>994</v>
      </c>
      <c r="B28" s="13" t="s">
        <v>995</v>
      </c>
      <c r="C28" s="13" t="s">
        <v>996</v>
      </c>
      <c r="D28" s="13" t="s">
        <v>62</v>
      </c>
      <c r="E28" s="13" t="s">
        <v>63</v>
      </c>
      <c r="F28" s="13" t="s">
        <v>29</v>
      </c>
      <c r="G28" s="13" t="s">
        <v>30</v>
      </c>
      <c r="H28" s="38" t="s">
        <v>34</v>
      </c>
      <c r="O28" s="13" t="s">
        <v>126</v>
      </c>
      <c r="P28" s="45">
        <f>COUNTIF($D$9:$D$93,O28)</f>
        <v>0</v>
      </c>
      <c r="R28" s="17" t="s">
        <v>997</v>
      </c>
      <c r="S28" s="45">
        <f t="shared" ref="S28:S41" si="2">COUNTIF($E$9:$E$744,R28)</f>
        <v>1</v>
      </c>
    </row>
    <row r="29" spans="1:19" ht="26.25" customHeight="1">
      <c r="A29" s="13" t="s">
        <v>998</v>
      </c>
      <c r="B29" s="13" t="s">
        <v>999</v>
      </c>
      <c r="C29" s="13" t="s">
        <v>1000</v>
      </c>
      <c r="D29" s="13" t="s">
        <v>62</v>
      </c>
      <c r="E29" s="13" t="s">
        <v>90</v>
      </c>
      <c r="F29" s="13" t="s">
        <v>29</v>
      </c>
      <c r="G29" s="13" t="s">
        <v>30</v>
      </c>
      <c r="H29" s="37" t="s">
        <v>34</v>
      </c>
      <c r="O29" s="13" t="s">
        <v>112</v>
      </c>
      <c r="P29" s="45">
        <f>COUNTIF($D$9:$D$93,O29)</f>
        <v>1</v>
      </c>
      <c r="R29" s="17" t="s">
        <v>136</v>
      </c>
      <c r="S29" s="45">
        <f t="shared" si="2"/>
        <v>1</v>
      </c>
    </row>
    <row r="30" spans="1:19" ht="26.25" customHeight="1">
      <c r="A30" s="17" t="s">
        <v>1001</v>
      </c>
      <c r="B30" s="13" t="s">
        <v>1002</v>
      </c>
      <c r="C30" s="13" t="s">
        <v>1003</v>
      </c>
      <c r="D30" s="13" t="s">
        <v>57</v>
      </c>
      <c r="E30" s="13" t="s">
        <v>997</v>
      </c>
      <c r="F30" s="13" t="s">
        <v>29</v>
      </c>
      <c r="G30" s="13" t="s">
        <v>30</v>
      </c>
      <c r="H30" s="37" t="s">
        <v>34</v>
      </c>
      <c r="R30" s="17" t="s">
        <v>1004</v>
      </c>
      <c r="S30" s="45">
        <f t="shared" si="2"/>
        <v>1</v>
      </c>
    </row>
    <row r="31" spans="1:19" ht="26.25" customHeight="1">
      <c r="A31" s="17" t="s">
        <v>1005</v>
      </c>
      <c r="B31" s="13" t="s">
        <v>1006</v>
      </c>
      <c r="C31" s="13" t="s">
        <v>1007</v>
      </c>
      <c r="D31" s="13" t="s">
        <v>135</v>
      </c>
      <c r="E31" s="13" t="s">
        <v>136</v>
      </c>
      <c r="F31" s="13" t="s">
        <v>29</v>
      </c>
      <c r="G31" s="13" t="s">
        <v>91</v>
      </c>
      <c r="H31" s="37" t="s">
        <v>34</v>
      </c>
      <c r="R31" s="17" t="s">
        <v>217</v>
      </c>
      <c r="S31" s="45">
        <f t="shared" si="2"/>
        <v>0</v>
      </c>
    </row>
    <row r="32" spans="1:19" ht="26.25" customHeight="1">
      <c r="A32" s="17" t="s">
        <v>1008</v>
      </c>
      <c r="B32" s="13" t="s">
        <v>1009</v>
      </c>
      <c r="C32" s="13" t="s">
        <v>1010</v>
      </c>
      <c r="D32" s="13" t="s">
        <v>38</v>
      </c>
      <c r="E32" s="13" t="s">
        <v>206</v>
      </c>
      <c r="F32" s="13" t="s">
        <v>29</v>
      </c>
      <c r="G32" s="13" t="s">
        <v>30</v>
      </c>
      <c r="H32" s="37" t="s">
        <v>34</v>
      </c>
      <c r="R32" s="17" t="s">
        <v>167</v>
      </c>
      <c r="S32" s="45">
        <f t="shared" si="2"/>
        <v>3</v>
      </c>
    </row>
    <row r="33" spans="1:19" ht="26.25" customHeight="1">
      <c r="A33" s="17" t="s">
        <v>1011</v>
      </c>
      <c r="B33" s="13" t="s">
        <v>1012</v>
      </c>
      <c r="C33" s="13" t="s">
        <v>1013</v>
      </c>
      <c r="D33" s="13" t="s">
        <v>131</v>
      </c>
      <c r="E33" s="13" t="s">
        <v>1004</v>
      </c>
      <c r="F33" s="13" t="s">
        <v>29</v>
      </c>
      <c r="G33" s="13" t="s">
        <v>30</v>
      </c>
      <c r="H33" s="37" t="s">
        <v>34</v>
      </c>
      <c r="R33" s="17" t="s">
        <v>226</v>
      </c>
      <c r="S33" s="45">
        <f t="shared" si="2"/>
        <v>2</v>
      </c>
    </row>
    <row r="34" spans="1:19" ht="26.25" customHeight="1">
      <c r="A34" s="17" t="s">
        <v>1014</v>
      </c>
      <c r="B34" s="13" t="s">
        <v>1015</v>
      </c>
      <c r="C34" s="13" t="s">
        <v>1016</v>
      </c>
      <c r="D34" s="13" t="s">
        <v>38</v>
      </c>
      <c r="E34" s="13" t="s">
        <v>206</v>
      </c>
      <c r="F34" s="13" t="s">
        <v>29</v>
      </c>
      <c r="G34" s="13" t="s">
        <v>30</v>
      </c>
      <c r="H34" s="38" t="s">
        <v>23</v>
      </c>
      <c r="R34" s="17" t="s">
        <v>141</v>
      </c>
      <c r="S34" s="45">
        <f t="shared" si="2"/>
        <v>1</v>
      </c>
    </row>
    <row r="35" spans="1:19" ht="26.25" customHeight="1">
      <c r="A35" s="50" t="s">
        <v>1017</v>
      </c>
      <c r="B35" s="17" t="s">
        <v>1018</v>
      </c>
      <c r="C35" s="17" t="s">
        <v>1019</v>
      </c>
      <c r="D35" s="13" t="s">
        <v>101</v>
      </c>
      <c r="E35" s="13" t="s">
        <v>71</v>
      </c>
      <c r="F35" s="17" t="s">
        <v>29</v>
      </c>
      <c r="G35" s="17" t="s">
        <v>934</v>
      </c>
      <c r="H35" s="37" t="s">
        <v>34</v>
      </c>
      <c r="R35" s="17" t="s">
        <v>76</v>
      </c>
      <c r="S35" s="45">
        <f t="shared" si="2"/>
        <v>0</v>
      </c>
    </row>
    <row r="36" spans="1:19" ht="26.25" customHeight="1">
      <c r="A36" s="17" t="s">
        <v>1020</v>
      </c>
      <c r="B36" s="13" t="s">
        <v>1021</v>
      </c>
      <c r="C36" s="13" t="s">
        <v>1022</v>
      </c>
      <c r="D36" s="13" t="s">
        <v>62</v>
      </c>
      <c r="E36" s="13" t="s">
        <v>63</v>
      </c>
      <c r="F36" s="13" t="s">
        <v>29</v>
      </c>
      <c r="G36" s="13" t="s">
        <v>91</v>
      </c>
      <c r="H36" s="37" t="s">
        <v>34</v>
      </c>
      <c r="R36" s="17" t="s">
        <v>175</v>
      </c>
      <c r="S36" s="45">
        <f t="shared" si="2"/>
        <v>6</v>
      </c>
    </row>
    <row r="37" spans="1:19" ht="26.25" customHeight="1">
      <c r="A37" s="17" t="s">
        <v>1026</v>
      </c>
      <c r="B37" s="13" t="s">
        <v>1027</v>
      </c>
      <c r="C37" s="13" t="s">
        <v>1028</v>
      </c>
      <c r="D37" s="13" t="s">
        <v>62</v>
      </c>
      <c r="E37" s="13" t="s">
        <v>90</v>
      </c>
      <c r="F37" s="13" t="s">
        <v>29</v>
      </c>
      <c r="G37" s="13" t="s">
        <v>30</v>
      </c>
      <c r="H37" s="37" t="s">
        <v>34</v>
      </c>
      <c r="R37" s="17" t="s">
        <v>116</v>
      </c>
      <c r="S37" s="45">
        <f t="shared" si="2"/>
        <v>4</v>
      </c>
    </row>
    <row r="38" spans="1:19" ht="26.25" customHeight="1">
      <c r="A38" s="17" t="s">
        <v>1029</v>
      </c>
      <c r="B38" s="13" t="s">
        <v>1030</v>
      </c>
      <c r="C38" s="13" t="s">
        <v>1031</v>
      </c>
      <c r="D38" s="13" t="s">
        <v>68</v>
      </c>
      <c r="E38" s="13" t="s">
        <v>69</v>
      </c>
      <c r="F38" s="13" t="s">
        <v>117</v>
      </c>
      <c r="G38" s="13" t="s">
        <v>30</v>
      </c>
      <c r="H38" s="37" t="s">
        <v>34</v>
      </c>
      <c r="R38" s="17" t="s">
        <v>314</v>
      </c>
      <c r="S38" s="45">
        <f t="shared" si="2"/>
        <v>1</v>
      </c>
    </row>
    <row r="39" spans="1:19" ht="26.25" customHeight="1">
      <c r="A39" s="17" t="s">
        <v>1036</v>
      </c>
      <c r="B39" s="13" t="s">
        <v>1037</v>
      </c>
      <c r="C39" s="13" t="s">
        <v>1038</v>
      </c>
      <c r="D39" s="13" t="s">
        <v>131</v>
      </c>
      <c r="E39" s="13" t="s">
        <v>226</v>
      </c>
      <c r="F39" s="13" t="s">
        <v>29</v>
      </c>
      <c r="G39" s="13" t="s">
        <v>91</v>
      </c>
      <c r="H39" s="37" t="s">
        <v>34</v>
      </c>
      <c r="R39" s="17" t="s">
        <v>1039</v>
      </c>
      <c r="S39" s="45">
        <f t="shared" si="2"/>
        <v>0</v>
      </c>
    </row>
    <row r="40" spans="1:19" ht="26.25" customHeight="1">
      <c r="A40" s="39" t="s">
        <v>1040</v>
      </c>
      <c r="B40" s="13" t="s">
        <v>1041</v>
      </c>
      <c r="C40" s="13" t="s">
        <v>1042</v>
      </c>
      <c r="D40" s="13" t="s">
        <v>68</v>
      </c>
      <c r="E40" s="13" t="s">
        <v>247</v>
      </c>
      <c r="F40" s="13" t="s">
        <v>29</v>
      </c>
      <c r="G40" s="13" t="s">
        <v>91</v>
      </c>
      <c r="H40" s="37" t="s">
        <v>34</v>
      </c>
      <c r="R40" s="17" t="s">
        <v>576</v>
      </c>
      <c r="S40" s="45">
        <f t="shared" si="2"/>
        <v>1</v>
      </c>
    </row>
    <row r="41" spans="1:19" ht="26.25" customHeight="1">
      <c r="A41" s="36" t="s">
        <v>1043</v>
      </c>
      <c r="B41" s="13" t="s">
        <v>1044</v>
      </c>
      <c r="C41" s="13" t="s">
        <v>1045</v>
      </c>
      <c r="D41" s="13" t="s">
        <v>62</v>
      </c>
      <c r="E41" s="13" t="s">
        <v>325</v>
      </c>
      <c r="F41" s="13" t="s">
        <v>29</v>
      </c>
      <c r="G41" s="13" t="s">
        <v>30</v>
      </c>
      <c r="H41" s="37" t="s">
        <v>34</v>
      </c>
      <c r="R41" s="17" t="s">
        <v>1046</v>
      </c>
      <c r="S41" s="45">
        <f t="shared" si="2"/>
        <v>0</v>
      </c>
    </row>
    <row r="42" spans="1:19" ht="26.25" customHeight="1">
      <c r="A42" s="17" t="s">
        <v>1047</v>
      </c>
      <c r="B42" s="13" t="s">
        <v>1048</v>
      </c>
      <c r="C42" s="13" t="s">
        <v>1049</v>
      </c>
      <c r="D42" s="13" t="s">
        <v>38</v>
      </c>
      <c r="E42" s="13" t="s">
        <v>39</v>
      </c>
      <c r="F42" s="13" t="s">
        <v>29</v>
      </c>
      <c r="G42" s="13" t="s">
        <v>91</v>
      </c>
      <c r="H42" s="37" t="s">
        <v>34</v>
      </c>
      <c r="R42" s="32"/>
      <c r="S42" s="32"/>
    </row>
    <row r="43" spans="1:19" ht="26.25" customHeight="1">
      <c r="A43" s="17" t="s">
        <v>1050</v>
      </c>
      <c r="B43" s="13" t="s">
        <v>1051</v>
      </c>
      <c r="C43" s="13" t="s">
        <v>1052</v>
      </c>
      <c r="D43" s="13" t="s">
        <v>43</v>
      </c>
      <c r="E43" s="13" t="s">
        <v>175</v>
      </c>
      <c r="F43" s="13" t="s">
        <v>29</v>
      </c>
      <c r="G43" s="13" t="s">
        <v>30</v>
      </c>
      <c r="H43" s="37" t="s">
        <v>34</v>
      </c>
      <c r="R43" s="17" t="s">
        <v>1053</v>
      </c>
      <c r="S43" s="45">
        <f>COUNTIF($E$9:$E$744,R43)</f>
        <v>1</v>
      </c>
    </row>
    <row r="44" spans="1:19" ht="26.25" customHeight="1">
      <c r="A44" s="17" t="s">
        <v>1054</v>
      </c>
      <c r="B44" s="17" t="s">
        <v>1055</v>
      </c>
      <c r="C44" s="17" t="s">
        <v>1056</v>
      </c>
      <c r="D44" s="13" t="s">
        <v>82</v>
      </c>
      <c r="E44" s="13" t="s">
        <v>130</v>
      </c>
      <c r="F44" s="17" t="s">
        <v>174</v>
      </c>
      <c r="G44" s="17" t="s">
        <v>91</v>
      </c>
      <c r="H44" s="46" t="s">
        <v>34</v>
      </c>
      <c r="J44" s="21"/>
      <c r="K44" s="21"/>
      <c r="L44" s="21"/>
      <c r="M44" s="21"/>
      <c r="N44" s="21"/>
      <c r="O44" s="21"/>
      <c r="P44" s="21"/>
      <c r="Q44" s="21"/>
      <c r="R44" s="17" t="s">
        <v>51</v>
      </c>
      <c r="S44" s="45">
        <f>COUNTIF($E$9:$E$744,R44)</f>
        <v>3</v>
      </c>
    </row>
    <row r="45" spans="1:19" ht="26.25" customHeight="1">
      <c r="A45" s="43" t="s">
        <v>1057</v>
      </c>
      <c r="B45" s="13" t="s">
        <v>1058</v>
      </c>
      <c r="C45" s="13" t="s">
        <v>1059</v>
      </c>
      <c r="D45" s="13" t="s">
        <v>38</v>
      </c>
      <c r="E45" s="13" t="s">
        <v>167</v>
      </c>
      <c r="F45" s="13" t="s">
        <v>29</v>
      </c>
      <c r="G45" s="13" t="s">
        <v>30</v>
      </c>
      <c r="H45" s="94" t="s">
        <v>34</v>
      </c>
      <c r="J45" s="48"/>
      <c r="K45" s="48"/>
      <c r="L45" s="48"/>
      <c r="M45" s="48"/>
      <c r="N45" s="48"/>
      <c r="O45" s="48"/>
      <c r="P45" s="48"/>
      <c r="Q45" s="48"/>
      <c r="R45" s="95" t="s">
        <v>302</v>
      </c>
      <c r="S45" s="49">
        <f>COUNTIF($E$9:$E$744,R45)</f>
        <v>1</v>
      </c>
    </row>
    <row r="46" spans="1:19" ht="26.25" customHeight="1">
      <c r="A46" s="17" t="s">
        <v>1060</v>
      </c>
      <c r="B46" s="13" t="s">
        <v>1061</v>
      </c>
      <c r="C46" s="13" t="s">
        <v>1062</v>
      </c>
      <c r="D46" s="13" t="s">
        <v>38</v>
      </c>
      <c r="E46" s="13" t="s">
        <v>125</v>
      </c>
      <c r="F46" s="13" t="s">
        <v>29</v>
      </c>
      <c r="G46" s="13" t="s">
        <v>30</v>
      </c>
      <c r="H46" s="37" t="s">
        <v>34</v>
      </c>
      <c r="R46" s="17" t="s">
        <v>198</v>
      </c>
      <c r="S46" s="45">
        <f>COUNTIF($E$9:$E$744,R46)</f>
        <v>0</v>
      </c>
    </row>
    <row r="47" spans="1:19" ht="26.25" customHeight="1">
      <c r="A47" s="17" t="s">
        <v>1063</v>
      </c>
      <c r="B47" s="15" t="s">
        <v>1064</v>
      </c>
      <c r="C47" s="13" t="s">
        <v>1065</v>
      </c>
      <c r="D47" s="13" t="s">
        <v>38</v>
      </c>
      <c r="E47" s="13" t="s">
        <v>90</v>
      </c>
      <c r="F47" s="13" t="s">
        <v>29</v>
      </c>
      <c r="G47" s="13" t="s">
        <v>91</v>
      </c>
      <c r="H47" s="37" t="s">
        <v>34</v>
      </c>
      <c r="R47" s="17" t="s">
        <v>1066</v>
      </c>
      <c r="S47" s="45">
        <v>7</v>
      </c>
    </row>
    <row r="48" spans="1:19" ht="26.25" customHeight="1">
      <c r="A48" s="39" t="s">
        <v>1067</v>
      </c>
      <c r="B48" s="13" t="s">
        <v>1068</v>
      </c>
      <c r="C48" s="13" t="s">
        <v>1069</v>
      </c>
      <c r="D48" s="13" t="s">
        <v>51</v>
      </c>
      <c r="E48" s="13" t="s">
        <v>276</v>
      </c>
      <c r="F48" s="13" t="s">
        <v>29</v>
      </c>
      <c r="G48" s="13" t="s">
        <v>30</v>
      </c>
      <c r="H48" s="37" t="s">
        <v>34</v>
      </c>
    </row>
    <row r="49" spans="1:19" ht="26.25" customHeight="1">
      <c r="A49" s="12" t="s">
        <v>1070</v>
      </c>
      <c r="B49" s="13" t="s">
        <v>1071</v>
      </c>
      <c r="C49" s="13" t="s">
        <v>1072</v>
      </c>
      <c r="D49" s="13" t="s">
        <v>51</v>
      </c>
      <c r="E49" s="13" t="s">
        <v>52</v>
      </c>
      <c r="F49" s="13" t="s">
        <v>64</v>
      </c>
      <c r="G49" s="13" t="s">
        <v>30</v>
      </c>
      <c r="H49" s="37" t="s">
        <v>34</v>
      </c>
      <c r="R49" s="17" t="s">
        <v>125</v>
      </c>
      <c r="S49" s="45">
        <f>COUNTIF($E$9:$E$744,R49)</f>
        <v>2</v>
      </c>
    </row>
    <row r="50" spans="1:19" ht="26.25" customHeight="1">
      <c r="A50" s="17" t="s">
        <v>1073</v>
      </c>
      <c r="B50" s="12" t="s">
        <v>1074</v>
      </c>
      <c r="C50" s="13" t="s">
        <v>1075</v>
      </c>
      <c r="D50" s="13" t="s">
        <v>62</v>
      </c>
      <c r="E50" s="13" t="s">
        <v>325</v>
      </c>
      <c r="F50" s="13" t="s">
        <v>29</v>
      </c>
      <c r="G50" s="13" t="s">
        <v>1148</v>
      </c>
      <c r="H50" s="37" t="s">
        <v>34</v>
      </c>
      <c r="R50" s="53"/>
      <c r="S50" s="26"/>
    </row>
    <row r="51" spans="1:19" ht="26.25" customHeight="1">
      <c r="A51" s="17" t="s">
        <v>1076</v>
      </c>
      <c r="B51" s="13" t="s">
        <v>1077</v>
      </c>
      <c r="C51" s="15" t="s">
        <v>1078</v>
      </c>
      <c r="D51" s="13" t="s">
        <v>62</v>
      </c>
      <c r="E51" s="13" t="s">
        <v>325</v>
      </c>
      <c r="F51" s="13" t="s">
        <v>29</v>
      </c>
      <c r="G51" s="13" t="s">
        <v>30</v>
      </c>
      <c r="H51" s="37" t="s">
        <v>34</v>
      </c>
      <c r="R51" s="17" t="s">
        <v>154</v>
      </c>
      <c r="S51" s="45">
        <f>COUNTIF($E$9:$E$744,R51)</f>
        <v>1</v>
      </c>
    </row>
    <row r="52" spans="1:19" ht="26.25" customHeight="1">
      <c r="A52" s="17" t="s">
        <v>1079</v>
      </c>
      <c r="B52" s="13" t="s">
        <v>1080</v>
      </c>
      <c r="C52" s="13" t="s">
        <v>1081</v>
      </c>
      <c r="D52" s="13" t="s">
        <v>51</v>
      </c>
      <c r="E52" s="13" t="s">
        <v>51</v>
      </c>
      <c r="F52" s="13" t="s">
        <v>29</v>
      </c>
      <c r="G52" s="13" t="s">
        <v>30</v>
      </c>
      <c r="H52" s="37" t="s">
        <v>34</v>
      </c>
      <c r="R52" s="17" t="s">
        <v>44</v>
      </c>
      <c r="S52" s="45">
        <f>COUNTIF($E$9:$E$744,R52)</f>
        <v>1</v>
      </c>
    </row>
    <row r="53" spans="1:19" ht="26.25" customHeight="1">
      <c r="A53" s="17" t="s">
        <v>1082</v>
      </c>
      <c r="B53" s="13" t="s">
        <v>1083</v>
      </c>
      <c r="C53" s="13" t="s">
        <v>1084</v>
      </c>
      <c r="D53" s="13" t="s">
        <v>131</v>
      </c>
      <c r="E53" s="13" t="s">
        <v>226</v>
      </c>
      <c r="F53" s="13" t="s">
        <v>29</v>
      </c>
      <c r="G53" s="13" t="s">
        <v>91</v>
      </c>
      <c r="H53" s="37" t="s">
        <v>34</v>
      </c>
      <c r="R53" s="17" t="s">
        <v>1085</v>
      </c>
      <c r="S53" s="45">
        <f>COUNTIF($E$9:$E$744,R53)</f>
        <v>1</v>
      </c>
    </row>
    <row r="54" spans="1:19" ht="26.25" customHeight="1">
      <c r="A54" s="17" t="s">
        <v>1086</v>
      </c>
      <c r="B54" s="13" t="s">
        <v>1087</v>
      </c>
      <c r="C54" s="43" t="s">
        <v>1088</v>
      </c>
      <c r="D54" s="13" t="s">
        <v>96</v>
      </c>
      <c r="E54" s="13" t="s">
        <v>141</v>
      </c>
      <c r="F54" s="17" t="s">
        <v>64</v>
      </c>
      <c r="G54" s="13" t="s">
        <v>30</v>
      </c>
      <c r="H54" s="37" t="s">
        <v>34</v>
      </c>
      <c r="R54" s="35"/>
      <c r="S54" s="35"/>
    </row>
    <row r="55" spans="1:19" ht="26.25" customHeight="1">
      <c r="A55" s="17" t="s">
        <v>1089</v>
      </c>
      <c r="B55" s="13" t="s">
        <v>1090</v>
      </c>
      <c r="C55" s="13" t="s">
        <v>1091</v>
      </c>
      <c r="D55" s="13" t="s">
        <v>38</v>
      </c>
      <c r="E55" s="13" t="s">
        <v>576</v>
      </c>
      <c r="F55" s="13" t="s">
        <v>29</v>
      </c>
      <c r="G55" s="13" t="s">
        <v>91</v>
      </c>
      <c r="H55" s="37" t="s">
        <v>34</v>
      </c>
      <c r="R55" s="17" t="s">
        <v>1092</v>
      </c>
      <c r="S55" s="45">
        <f>COUNTIF($E$9:$E$744,R55)</f>
        <v>0</v>
      </c>
    </row>
    <row r="56" spans="1:19" ht="26.25" customHeight="1">
      <c r="A56" s="17" t="s">
        <v>1093</v>
      </c>
      <c r="B56" s="13" t="s">
        <v>1094</v>
      </c>
      <c r="C56" s="13" t="s">
        <v>1095</v>
      </c>
      <c r="D56" s="13" t="s">
        <v>101</v>
      </c>
      <c r="E56" s="13" t="s">
        <v>1053</v>
      </c>
      <c r="F56" s="13" t="s">
        <v>29</v>
      </c>
      <c r="G56" s="13" t="s">
        <v>30</v>
      </c>
      <c r="H56" s="37" t="s">
        <v>34</v>
      </c>
      <c r="R56" s="17" t="s">
        <v>162</v>
      </c>
      <c r="S56" s="45">
        <f>COUNTIF($E$9:$E$744,R56)</f>
        <v>0</v>
      </c>
    </row>
    <row r="57" spans="1:19" ht="26.25" customHeight="1">
      <c r="A57" s="39" t="s">
        <v>604</v>
      </c>
      <c r="B57" s="13" t="s">
        <v>605</v>
      </c>
      <c r="C57" s="15" t="s">
        <v>606</v>
      </c>
      <c r="D57" s="13" t="s">
        <v>38</v>
      </c>
      <c r="E57" s="13" t="s">
        <v>167</v>
      </c>
      <c r="F57" s="13" t="s">
        <v>29</v>
      </c>
      <c r="G57" s="13" t="s">
        <v>30</v>
      </c>
      <c r="H57" s="37" t="s">
        <v>34</v>
      </c>
      <c r="R57" s="29"/>
      <c r="S57" s="26"/>
    </row>
    <row r="58" spans="1:19" ht="26.25" customHeight="1">
      <c r="A58" s="17" t="s">
        <v>1096</v>
      </c>
      <c r="B58" s="13" t="s">
        <v>1097</v>
      </c>
      <c r="C58" s="66" t="s">
        <v>1098</v>
      </c>
      <c r="D58" s="13" t="s">
        <v>137</v>
      </c>
      <c r="E58" s="13" t="s">
        <v>472</v>
      </c>
      <c r="F58" s="13" t="s">
        <v>29</v>
      </c>
      <c r="G58" s="13" t="s">
        <v>30</v>
      </c>
      <c r="H58" s="37" t="s">
        <v>34</v>
      </c>
    </row>
    <row r="59" spans="1:19" ht="26.25" customHeight="1">
      <c r="A59" s="12" t="s">
        <v>1099</v>
      </c>
      <c r="B59" s="13" t="s">
        <v>1100</v>
      </c>
      <c r="C59" s="13" t="s">
        <v>1101</v>
      </c>
      <c r="D59" s="13" t="s">
        <v>51</v>
      </c>
      <c r="E59" s="13" t="s">
        <v>51</v>
      </c>
      <c r="F59" s="13" t="s">
        <v>29</v>
      </c>
      <c r="G59" s="13" t="s">
        <v>30</v>
      </c>
      <c r="H59" s="37" t="s">
        <v>34</v>
      </c>
      <c r="R59" s="29"/>
      <c r="S59" s="26"/>
    </row>
    <row r="60" spans="1:19" ht="26.25" customHeight="1">
      <c r="A60" s="17" t="s">
        <v>1102</v>
      </c>
      <c r="B60" s="13" t="s">
        <v>1103</v>
      </c>
      <c r="C60" s="13" t="s">
        <v>1104</v>
      </c>
      <c r="D60" s="13" t="s">
        <v>57</v>
      </c>
      <c r="E60" s="13" t="s">
        <v>58</v>
      </c>
      <c r="F60" s="13" t="s">
        <v>29</v>
      </c>
      <c r="G60" s="13" t="s">
        <v>91</v>
      </c>
      <c r="H60" s="37" t="s">
        <v>34</v>
      </c>
      <c r="R60" s="29"/>
      <c r="S60" s="26"/>
    </row>
    <row r="61" spans="1:19" ht="26.25" customHeight="1">
      <c r="A61" s="17" t="s">
        <v>1105</v>
      </c>
      <c r="B61" s="13" t="s">
        <v>1106</v>
      </c>
      <c r="C61" s="13" t="s">
        <v>1107</v>
      </c>
      <c r="D61" s="13" t="s">
        <v>1108</v>
      </c>
      <c r="E61" s="13" t="s">
        <v>302</v>
      </c>
      <c r="F61" s="13" t="s">
        <v>29</v>
      </c>
      <c r="G61" s="13" t="s">
        <v>30</v>
      </c>
      <c r="H61" s="37" t="s">
        <v>34</v>
      </c>
    </row>
    <row r="62" spans="1:19" ht="26.25" customHeight="1">
      <c r="A62" s="17" t="s">
        <v>1109</v>
      </c>
      <c r="B62" s="17" t="s">
        <v>1110</v>
      </c>
      <c r="C62" s="17" t="s">
        <v>1111</v>
      </c>
      <c r="D62" s="13" t="s">
        <v>225</v>
      </c>
      <c r="E62" s="13" t="s">
        <v>325</v>
      </c>
      <c r="F62" s="17" t="s">
        <v>29</v>
      </c>
      <c r="G62" s="13" t="s">
        <v>30</v>
      </c>
      <c r="H62" s="37" t="s">
        <v>34</v>
      </c>
    </row>
    <row r="63" spans="1:19" ht="26.25" customHeight="1">
      <c r="A63" s="13" t="s">
        <v>1112</v>
      </c>
      <c r="B63" s="13" t="s">
        <v>1113</v>
      </c>
      <c r="C63" s="13" t="s">
        <v>1114</v>
      </c>
      <c r="D63" s="13" t="s">
        <v>43</v>
      </c>
      <c r="E63" s="13" t="s">
        <v>175</v>
      </c>
      <c r="F63" s="13" t="s">
        <v>29</v>
      </c>
      <c r="G63" s="13" t="s">
        <v>91</v>
      </c>
      <c r="H63" s="37" t="s">
        <v>34</v>
      </c>
    </row>
    <row r="64" spans="1:19" ht="26.25" customHeight="1">
      <c r="A64" s="13" t="s">
        <v>1115</v>
      </c>
      <c r="B64" s="13" t="s">
        <v>1116</v>
      </c>
      <c r="C64" s="13" t="s">
        <v>1117</v>
      </c>
      <c r="D64" s="13" t="s">
        <v>51</v>
      </c>
      <c r="E64" s="13" t="s">
        <v>52</v>
      </c>
      <c r="F64" s="13" t="s">
        <v>29</v>
      </c>
      <c r="G64" s="13" t="s">
        <v>30</v>
      </c>
      <c r="H64" s="37" t="s">
        <v>34</v>
      </c>
    </row>
    <row r="65" spans="1:8" ht="26.25" customHeight="1">
      <c r="A65" s="17" t="s">
        <v>1118</v>
      </c>
      <c r="B65" s="13" t="s">
        <v>1119</v>
      </c>
      <c r="C65" s="13" t="s">
        <v>1120</v>
      </c>
      <c r="D65" s="13" t="s">
        <v>38</v>
      </c>
      <c r="E65" s="13" t="s">
        <v>39</v>
      </c>
      <c r="F65" s="13" t="s">
        <v>29</v>
      </c>
      <c r="G65" s="13" t="s">
        <v>91</v>
      </c>
      <c r="H65" s="37" t="s">
        <v>34</v>
      </c>
    </row>
    <row r="66" spans="1:8" ht="26.25" customHeight="1">
      <c r="A66" s="17" t="s">
        <v>1121</v>
      </c>
      <c r="B66" s="13" t="s">
        <v>1122</v>
      </c>
      <c r="C66" s="13" t="s">
        <v>1123</v>
      </c>
      <c r="D66" s="13" t="s">
        <v>51</v>
      </c>
      <c r="E66" s="13" t="s">
        <v>52</v>
      </c>
      <c r="F66" s="13" t="s">
        <v>29</v>
      </c>
      <c r="G66" s="13" t="s">
        <v>30</v>
      </c>
      <c r="H66" s="37" t="s">
        <v>34</v>
      </c>
    </row>
    <row r="67" spans="1:8" ht="26.25" customHeight="1">
      <c r="A67" s="39" t="s">
        <v>1124</v>
      </c>
      <c r="B67" s="13" t="s">
        <v>1125</v>
      </c>
      <c r="C67" s="13" t="s">
        <v>1126</v>
      </c>
      <c r="D67" s="13" t="s">
        <v>101</v>
      </c>
      <c r="E67" s="13" t="s">
        <v>71</v>
      </c>
      <c r="F67" s="13" t="s">
        <v>29</v>
      </c>
      <c r="G67" s="13" t="s">
        <v>934</v>
      </c>
      <c r="H67" s="37" t="s">
        <v>34</v>
      </c>
    </row>
    <row r="68" spans="1:8" ht="26.25" customHeight="1">
      <c r="A68" s="17" t="s">
        <v>1127</v>
      </c>
      <c r="B68" s="13" t="s">
        <v>1128</v>
      </c>
      <c r="C68" s="13" t="s">
        <v>1664</v>
      </c>
      <c r="D68" s="13" t="s">
        <v>68</v>
      </c>
      <c r="E68" s="13" t="s">
        <v>69</v>
      </c>
      <c r="F68" s="13" t="s">
        <v>29</v>
      </c>
      <c r="G68" s="13" t="s">
        <v>934</v>
      </c>
      <c r="H68" s="37" t="s">
        <v>34</v>
      </c>
    </row>
    <row r="69" spans="1:8" ht="26.25" customHeight="1">
      <c r="A69" s="17" t="s">
        <v>1129</v>
      </c>
      <c r="B69" s="13" t="s">
        <v>1130</v>
      </c>
      <c r="C69" s="13" t="s">
        <v>1131</v>
      </c>
      <c r="D69" s="13" t="s">
        <v>225</v>
      </c>
      <c r="E69" s="13" t="s">
        <v>206</v>
      </c>
      <c r="F69" s="13" t="s">
        <v>29</v>
      </c>
      <c r="G69" s="13" t="s">
        <v>91</v>
      </c>
      <c r="H69" s="37" t="s">
        <v>34</v>
      </c>
    </row>
    <row r="70" spans="1:8" ht="26.25" customHeight="1">
      <c r="A70" s="17" t="s">
        <v>1132</v>
      </c>
      <c r="B70" s="17" t="s">
        <v>1133</v>
      </c>
      <c r="C70" s="17" t="s">
        <v>1134</v>
      </c>
      <c r="D70" s="13" t="s">
        <v>962</v>
      </c>
      <c r="E70" s="13" t="s">
        <v>1135</v>
      </c>
      <c r="F70" s="17" t="s">
        <v>29</v>
      </c>
      <c r="G70" s="17" t="s">
        <v>91</v>
      </c>
      <c r="H70" s="46" t="s">
        <v>34</v>
      </c>
    </row>
    <row r="71" spans="1:8" ht="26.25" customHeight="1">
      <c r="A71" s="50" t="s">
        <v>1136</v>
      </c>
      <c r="B71" s="17" t="s">
        <v>1137</v>
      </c>
      <c r="C71" s="17" t="s">
        <v>1138</v>
      </c>
      <c r="D71" s="13" t="s">
        <v>38</v>
      </c>
      <c r="E71" s="13" t="s">
        <v>116</v>
      </c>
      <c r="F71" s="17" t="s">
        <v>29</v>
      </c>
      <c r="G71" s="17" t="s">
        <v>30</v>
      </c>
      <c r="H71" s="46" t="s">
        <v>34</v>
      </c>
    </row>
    <row r="72" spans="1:8" ht="26.25" customHeight="1">
      <c r="A72" s="17" t="s">
        <v>1139</v>
      </c>
      <c r="B72" s="13" t="s">
        <v>1140</v>
      </c>
      <c r="C72" s="13" t="s">
        <v>1141</v>
      </c>
      <c r="D72" s="13" t="s">
        <v>57</v>
      </c>
      <c r="E72" s="13" t="s">
        <v>191</v>
      </c>
      <c r="F72" s="13" t="s">
        <v>29</v>
      </c>
      <c r="G72" s="13" t="s">
        <v>30</v>
      </c>
      <c r="H72" s="37" t="s">
        <v>34</v>
      </c>
    </row>
    <row r="73" spans="1:8" ht="26.25" customHeight="1">
      <c r="A73" s="17" t="s">
        <v>1142</v>
      </c>
      <c r="B73" s="13" t="s">
        <v>1143</v>
      </c>
      <c r="C73" s="15" t="s">
        <v>1144</v>
      </c>
      <c r="D73" s="13" t="s">
        <v>38</v>
      </c>
      <c r="E73" s="13" t="s">
        <v>125</v>
      </c>
      <c r="F73" s="13" t="s">
        <v>29</v>
      </c>
      <c r="G73" s="13" t="s">
        <v>91</v>
      </c>
      <c r="H73" s="37" t="s">
        <v>34</v>
      </c>
    </row>
    <row r="74" spans="1:8" ht="26.25" customHeight="1">
      <c r="A74" s="17" t="s">
        <v>1145</v>
      </c>
      <c r="B74" s="13" t="s">
        <v>1146</v>
      </c>
      <c r="C74" s="13" t="s">
        <v>1147</v>
      </c>
      <c r="D74" s="13" t="s">
        <v>38</v>
      </c>
      <c r="E74" s="13" t="s">
        <v>116</v>
      </c>
      <c r="F74" s="13" t="s">
        <v>29</v>
      </c>
      <c r="G74" s="13" t="s">
        <v>1148</v>
      </c>
      <c r="H74" s="37" t="s">
        <v>34</v>
      </c>
    </row>
    <row r="75" spans="1:8" ht="26.25" customHeight="1">
      <c r="A75" s="17" t="s">
        <v>1149</v>
      </c>
      <c r="B75" s="13" t="s">
        <v>1150</v>
      </c>
      <c r="C75" s="13" t="s">
        <v>1151</v>
      </c>
      <c r="D75" s="13" t="s">
        <v>82</v>
      </c>
      <c r="E75" s="13" t="s">
        <v>154</v>
      </c>
      <c r="F75" s="13" t="s">
        <v>29</v>
      </c>
      <c r="G75" s="13" t="s">
        <v>30</v>
      </c>
      <c r="H75" s="38" t="s">
        <v>22</v>
      </c>
    </row>
    <row r="76" spans="1:8" ht="26.25" customHeight="1">
      <c r="A76" s="17" t="s">
        <v>1152</v>
      </c>
      <c r="B76" s="13" t="s">
        <v>1153</v>
      </c>
      <c r="C76" s="13" t="s">
        <v>1154</v>
      </c>
      <c r="D76" s="13" t="s">
        <v>43</v>
      </c>
      <c r="E76" s="13" t="s">
        <v>63</v>
      </c>
      <c r="F76" s="13" t="s">
        <v>29</v>
      </c>
      <c r="G76" s="13" t="s">
        <v>30</v>
      </c>
      <c r="H76" s="37" t="s">
        <v>34</v>
      </c>
    </row>
    <row r="77" spans="1:8" ht="26.25" customHeight="1">
      <c r="A77" s="17" t="s">
        <v>1155</v>
      </c>
      <c r="B77" s="13" t="s">
        <v>1156</v>
      </c>
      <c r="C77" s="13" t="s">
        <v>1157</v>
      </c>
      <c r="D77" s="13" t="s">
        <v>51</v>
      </c>
      <c r="E77" s="13" t="s">
        <v>52</v>
      </c>
      <c r="F77" s="13" t="s">
        <v>29</v>
      </c>
      <c r="G77" s="13" t="s">
        <v>30</v>
      </c>
      <c r="H77" s="37" t="s">
        <v>34</v>
      </c>
    </row>
    <row r="78" spans="1:8" ht="26.25" customHeight="1">
      <c r="A78" s="17" t="s">
        <v>1158</v>
      </c>
      <c r="B78" s="17" t="s">
        <v>1159</v>
      </c>
      <c r="C78" s="13" t="s">
        <v>1160</v>
      </c>
      <c r="D78" s="13" t="s">
        <v>38</v>
      </c>
      <c r="E78" s="13" t="s">
        <v>1035</v>
      </c>
      <c r="F78" s="17" t="s">
        <v>29</v>
      </c>
      <c r="G78" s="17" t="s">
        <v>30</v>
      </c>
      <c r="H78" s="37" t="s">
        <v>34</v>
      </c>
    </row>
    <row r="79" spans="1:8" ht="26.25" customHeight="1">
      <c r="A79" s="17" t="s">
        <v>1161</v>
      </c>
      <c r="B79" s="17">
        <v>3330</v>
      </c>
      <c r="C79" s="17" t="s">
        <v>1162</v>
      </c>
      <c r="D79" s="13" t="s">
        <v>62</v>
      </c>
      <c r="E79" s="13" t="s">
        <v>325</v>
      </c>
      <c r="F79" s="17" t="s">
        <v>29</v>
      </c>
      <c r="G79" s="17" t="s">
        <v>30</v>
      </c>
      <c r="H79" s="46" t="s">
        <v>34</v>
      </c>
    </row>
    <row r="80" spans="1:8" ht="26.25" customHeight="1">
      <c r="A80" s="17" t="s">
        <v>1164</v>
      </c>
      <c r="B80" s="13" t="s">
        <v>1165</v>
      </c>
      <c r="C80" s="13" t="s">
        <v>1166</v>
      </c>
      <c r="D80" s="13" t="s">
        <v>149</v>
      </c>
      <c r="E80" s="13" t="s">
        <v>969</v>
      </c>
      <c r="F80" s="13" t="s">
        <v>29</v>
      </c>
      <c r="G80" s="13" t="s">
        <v>30</v>
      </c>
      <c r="H80" s="37" t="s">
        <v>34</v>
      </c>
    </row>
    <row r="81" spans="1:8" ht="26.25" customHeight="1">
      <c r="A81" s="17" t="s">
        <v>1170</v>
      </c>
      <c r="B81" s="13" t="s">
        <v>1171</v>
      </c>
      <c r="C81" s="13" t="s">
        <v>1172</v>
      </c>
      <c r="D81" s="13" t="s">
        <v>53</v>
      </c>
      <c r="E81" s="13" t="s">
        <v>259</v>
      </c>
      <c r="F81" s="13" t="s">
        <v>29</v>
      </c>
      <c r="G81" s="13" t="s">
        <v>91</v>
      </c>
      <c r="H81" s="37" t="s">
        <v>34</v>
      </c>
    </row>
    <row r="82" spans="1:8" ht="26.25" customHeight="1">
      <c r="A82" s="17" t="s">
        <v>1173</v>
      </c>
      <c r="B82" s="13" t="s">
        <v>1174</v>
      </c>
      <c r="C82" s="13" t="s">
        <v>1175</v>
      </c>
      <c r="D82" s="13" t="s">
        <v>38</v>
      </c>
      <c r="E82" s="13" t="s">
        <v>167</v>
      </c>
      <c r="F82" s="13" t="s">
        <v>29</v>
      </c>
      <c r="G82" s="13" t="s">
        <v>91</v>
      </c>
      <c r="H82" s="37" t="s">
        <v>34</v>
      </c>
    </row>
    <row r="83" spans="1:8" ht="26.25" customHeight="1">
      <c r="A83" s="12" t="s">
        <v>1176</v>
      </c>
      <c r="B83" s="12" t="s">
        <v>1177</v>
      </c>
      <c r="C83" s="12" t="s">
        <v>1178</v>
      </c>
      <c r="D83" s="13" t="s">
        <v>62</v>
      </c>
      <c r="E83" s="13" t="s">
        <v>325</v>
      </c>
      <c r="F83" s="12" t="s">
        <v>64</v>
      </c>
      <c r="G83" s="12" t="s">
        <v>934</v>
      </c>
      <c r="H83" s="37" t="s">
        <v>34</v>
      </c>
    </row>
    <row r="84" spans="1:8" ht="26.25" customHeight="1">
      <c r="A84" s="17" t="s">
        <v>1179</v>
      </c>
      <c r="B84" s="13" t="s">
        <v>1180</v>
      </c>
      <c r="C84" s="13" t="s">
        <v>1181</v>
      </c>
      <c r="D84" s="13" t="s">
        <v>137</v>
      </c>
      <c r="E84" s="13" t="s">
        <v>472</v>
      </c>
      <c r="F84" s="13" t="s">
        <v>29</v>
      </c>
      <c r="G84" s="13" t="s">
        <v>30</v>
      </c>
      <c r="H84" s="38" t="s">
        <v>23</v>
      </c>
    </row>
    <row r="85" spans="1:8" ht="26.25" customHeight="1">
      <c r="A85" s="12" t="s">
        <v>1182</v>
      </c>
      <c r="B85" s="13" t="s">
        <v>1183</v>
      </c>
      <c r="C85" s="13" t="s">
        <v>1184</v>
      </c>
      <c r="D85" s="13" t="s">
        <v>82</v>
      </c>
      <c r="E85" s="13" t="s">
        <v>130</v>
      </c>
      <c r="F85" s="13" t="s">
        <v>29</v>
      </c>
      <c r="G85" s="13" t="s">
        <v>30</v>
      </c>
      <c r="H85" s="37" t="s">
        <v>34</v>
      </c>
    </row>
    <row r="86" spans="1:8" ht="26.25" customHeight="1">
      <c r="A86" s="17" t="s">
        <v>1185</v>
      </c>
      <c r="B86" s="13" t="s">
        <v>1186</v>
      </c>
      <c r="C86" s="13" t="s">
        <v>1187</v>
      </c>
      <c r="D86" s="13" t="s">
        <v>57</v>
      </c>
      <c r="E86" s="13" t="s">
        <v>1085</v>
      </c>
      <c r="F86" s="13" t="s">
        <v>29</v>
      </c>
      <c r="G86" s="13" t="s">
        <v>91</v>
      </c>
      <c r="H86" s="37" t="s">
        <v>34</v>
      </c>
    </row>
    <row r="87" spans="1:8" ht="26.25" customHeight="1">
      <c r="A87" s="43" t="s">
        <v>1188</v>
      </c>
      <c r="B87" s="13" t="s">
        <v>1189</v>
      </c>
      <c r="C87" s="13" t="s">
        <v>1190</v>
      </c>
      <c r="D87" s="13" t="s">
        <v>43</v>
      </c>
      <c r="E87" s="13" t="s">
        <v>44</v>
      </c>
      <c r="F87" s="13" t="s">
        <v>29</v>
      </c>
      <c r="G87" s="13" t="s">
        <v>91</v>
      </c>
      <c r="H87" s="37" t="s">
        <v>34</v>
      </c>
    </row>
    <row r="88" spans="1:8" ht="26.25" customHeight="1">
      <c r="A88" s="17" t="s">
        <v>1191</v>
      </c>
      <c r="B88" s="17" t="s">
        <v>1192</v>
      </c>
      <c r="C88" s="17" t="s">
        <v>1193</v>
      </c>
      <c r="D88" s="13" t="s">
        <v>51</v>
      </c>
      <c r="E88" s="13" t="s">
        <v>52</v>
      </c>
      <c r="F88" s="17" t="s">
        <v>29</v>
      </c>
      <c r="G88" s="17" t="s">
        <v>91</v>
      </c>
      <c r="H88" s="46" t="s">
        <v>34</v>
      </c>
    </row>
    <row r="89" spans="1:8" ht="26.25" customHeight="1">
      <c r="A89" s="17" t="s">
        <v>1194</v>
      </c>
      <c r="B89" s="13" t="s">
        <v>1195</v>
      </c>
      <c r="C89" s="13" t="s">
        <v>1196</v>
      </c>
      <c r="D89" s="13" t="s">
        <v>62</v>
      </c>
      <c r="E89" s="13" t="s">
        <v>63</v>
      </c>
      <c r="F89" s="13" t="s">
        <v>29</v>
      </c>
      <c r="G89" s="13" t="s">
        <v>934</v>
      </c>
      <c r="H89" s="37" t="s">
        <v>34</v>
      </c>
    </row>
    <row r="90" spans="1:8" ht="26.25" customHeight="1">
      <c r="A90" s="17" t="s">
        <v>1197</v>
      </c>
      <c r="B90" s="13" t="s">
        <v>1198</v>
      </c>
      <c r="C90" s="13" t="s">
        <v>1199</v>
      </c>
      <c r="D90" s="13" t="s">
        <v>112</v>
      </c>
      <c r="E90" s="13" t="s">
        <v>202</v>
      </c>
      <c r="F90" s="13" t="s">
        <v>1200</v>
      </c>
      <c r="G90" s="13" t="s">
        <v>30</v>
      </c>
      <c r="H90" s="37" t="s">
        <v>34</v>
      </c>
    </row>
    <row r="91" spans="1:8" ht="26.25" customHeight="1">
      <c r="A91" s="17" t="s">
        <v>1201</v>
      </c>
      <c r="B91" s="13" t="s">
        <v>1202</v>
      </c>
      <c r="C91" s="13" t="s">
        <v>1203</v>
      </c>
      <c r="D91" s="13" t="s">
        <v>137</v>
      </c>
      <c r="E91" s="13" t="s">
        <v>472</v>
      </c>
      <c r="F91" s="13" t="s">
        <v>29</v>
      </c>
      <c r="G91" s="13" t="s">
        <v>30</v>
      </c>
      <c r="H91" s="37" t="s">
        <v>34</v>
      </c>
    </row>
    <row r="92" spans="1:8" ht="26.25" customHeight="1">
      <c r="A92" s="17" t="s">
        <v>1204</v>
      </c>
      <c r="B92" s="17" t="s">
        <v>1205</v>
      </c>
      <c r="C92" s="17" t="s">
        <v>1697</v>
      </c>
      <c r="D92" s="13" t="s">
        <v>43</v>
      </c>
      <c r="E92" s="13" t="s">
        <v>175</v>
      </c>
      <c r="F92" s="17" t="s">
        <v>1206</v>
      </c>
      <c r="G92" s="17" t="s">
        <v>1148</v>
      </c>
      <c r="H92" s="38" t="s">
        <v>34</v>
      </c>
    </row>
    <row r="93" spans="1:8" ht="26.25" customHeight="1">
      <c r="A93" s="17" t="s">
        <v>1207</v>
      </c>
      <c r="B93" s="13" t="s">
        <v>1208</v>
      </c>
      <c r="C93" s="29" t="s">
        <v>1209</v>
      </c>
      <c r="D93" s="13" t="s">
        <v>43</v>
      </c>
      <c r="E93" s="13" t="s">
        <v>175</v>
      </c>
      <c r="F93" s="13" t="s">
        <v>174</v>
      </c>
      <c r="G93" s="13" t="s">
        <v>30</v>
      </c>
      <c r="H93" s="37" t="s">
        <v>34</v>
      </c>
    </row>
    <row r="94" spans="1:8" ht="26.25" customHeight="1">
      <c r="A94" s="17" t="s">
        <v>1210</v>
      </c>
      <c r="B94" s="13" t="s">
        <v>1211</v>
      </c>
      <c r="C94" s="13" t="s">
        <v>1212</v>
      </c>
      <c r="D94" s="13" t="s">
        <v>149</v>
      </c>
      <c r="E94" s="13" t="s">
        <v>310</v>
      </c>
      <c r="F94" s="13" t="s">
        <v>29</v>
      </c>
      <c r="G94" s="13" t="s">
        <v>91</v>
      </c>
      <c r="H94" s="37" t="s">
        <v>34</v>
      </c>
    </row>
    <row r="95" spans="1:8" ht="26.25" customHeight="1">
      <c r="A95" s="17" t="s">
        <v>1213</v>
      </c>
      <c r="B95" s="13" t="s">
        <v>1214</v>
      </c>
      <c r="C95" s="13" t="s">
        <v>1215</v>
      </c>
      <c r="D95" s="13" t="s">
        <v>62</v>
      </c>
      <c r="E95" s="13" t="s">
        <v>325</v>
      </c>
      <c r="F95" s="13" t="s">
        <v>29</v>
      </c>
      <c r="G95" s="13" t="s">
        <v>91</v>
      </c>
      <c r="H95" s="37" t="s">
        <v>34</v>
      </c>
    </row>
    <row r="96" spans="1:8" ht="26.25" customHeight="1">
      <c r="A96" s="17" t="s">
        <v>1216</v>
      </c>
      <c r="B96" s="17" t="s">
        <v>1217</v>
      </c>
      <c r="C96" s="17" t="s">
        <v>1218</v>
      </c>
      <c r="D96" s="13" t="s">
        <v>43</v>
      </c>
      <c r="E96" s="13" t="s">
        <v>175</v>
      </c>
      <c r="F96" s="17" t="s">
        <v>29</v>
      </c>
      <c r="G96" s="17" t="s">
        <v>91</v>
      </c>
      <c r="H96" s="46" t="s">
        <v>34</v>
      </c>
    </row>
    <row r="97" spans="1:8" ht="23">
      <c r="A97" s="17" t="s">
        <v>1219</v>
      </c>
      <c r="B97" s="17" t="s">
        <v>1220</v>
      </c>
      <c r="C97" s="17" t="s">
        <v>1221</v>
      </c>
      <c r="D97" s="13" t="s">
        <v>43</v>
      </c>
      <c r="E97" s="13" t="s">
        <v>175</v>
      </c>
      <c r="F97" s="17" t="s">
        <v>29</v>
      </c>
      <c r="G97" s="17" t="s">
        <v>30</v>
      </c>
      <c r="H97" s="46" t="s">
        <v>34</v>
      </c>
    </row>
    <row r="98" spans="1:8" ht="23">
      <c r="A98" s="12" t="s">
        <v>787</v>
      </c>
      <c r="B98" s="13" t="s">
        <v>788</v>
      </c>
      <c r="C98" s="12" t="s">
        <v>789</v>
      </c>
      <c r="D98" s="13" t="s">
        <v>38</v>
      </c>
      <c r="E98" s="13" t="s">
        <v>116</v>
      </c>
      <c r="F98" s="13" t="s">
        <v>29</v>
      </c>
      <c r="G98" s="13" t="s">
        <v>30</v>
      </c>
      <c r="H98" s="37" t="s">
        <v>34</v>
      </c>
    </row>
    <row r="99" spans="1:8" ht="23.15" customHeight="1">
      <c r="A99" s="39" t="s">
        <v>256</v>
      </c>
      <c r="B99" s="13" t="s">
        <v>257</v>
      </c>
      <c r="C99" s="13" t="s">
        <v>258</v>
      </c>
      <c r="D99" s="13" t="s">
        <v>53</v>
      </c>
      <c r="E99" s="13" t="s">
        <v>259</v>
      </c>
      <c r="F99" s="13" t="s">
        <v>29</v>
      </c>
      <c r="G99" s="13" t="s">
        <v>30</v>
      </c>
      <c r="H99" s="37" t="s">
        <v>34</v>
      </c>
    </row>
    <row r="100" spans="1:8" ht="23.15" customHeight="1">
      <c r="A100" s="78" t="s">
        <v>1682</v>
      </c>
      <c r="B100" s="35" t="s">
        <v>1688</v>
      </c>
      <c r="C100" s="84" t="s">
        <v>1681</v>
      </c>
      <c r="D100" s="35" t="s">
        <v>38</v>
      </c>
      <c r="E100" s="35" t="s">
        <v>206</v>
      </c>
      <c r="F100" s="84" t="s">
        <v>29</v>
      </c>
      <c r="G100" s="13" t="s">
        <v>30</v>
      </c>
      <c r="H100" s="85" t="s">
        <v>34</v>
      </c>
    </row>
  </sheetData>
  <autoFilter ref="A8:I100" xr:uid="{00000000-0001-0000-0200-000000000000}"/>
  <pageMargins left="0.7" right="0.7" top="0.75" bottom="0.75" header="0.3" footer="0.3"/>
  <headerFooter>
    <oddFooter>&amp;C_x000D_&amp;1#&amp;"Aptos"&amp;10&amp;K000000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4"/>
  <sheetViews>
    <sheetView zoomScale="115" zoomScaleNormal="115" workbookViewId="0">
      <selection activeCell="B11" sqref="B11:B12"/>
    </sheetView>
  </sheetViews>
  <sheetFormatPr defaultRowHeight="14.5"/>
  <cols>
    <col min="1" max="1" width="15.54296875" bestFit="1" customWidth="1"/>
    <col min="2" max="2" width="7" bestFit="1" customWidth="1"/>
    <col min="3" max="3" width="31.26953125" bestFit="1" customWidth="1"/>
    <col min="4" max="4" width="18.81640625" customWidth="1"/>
    <col min="5" max="5" width="19.7265625" bestFit="1" customWidth="1"/>
    <col min="6" max="6" width="10.453125" customWidth="1"/>
    <col min="7" max="7" width="19.26953125" bestFit="1" customWidth="1"/>
    <col min="8" max="8" width="12.453125" customWidth="1"/>
  </cols>
  <sheetData>
    <row r="1" spans="1:8" ht="34" customHeight="1">
      <c r="A1" s="106" t="s">
        <v>1222</v>
      </c>
      <c r="B1" s="107"/>
      <c r="D1" s="22"/>
      <c r="E1" s="22"/>
    </row>
    <row r="2" spans="1:8" ht="24" customHeight="1">
      <c r="A2" s="107"/>
      <c r="B2" s="107"/>
      <c r="D2" s="22"/>
      <c r="E2" s="22"/>
    </row>
    <row r="3" spans="1:8" ht="24" customHeight="1">
      <c r="A3" s="97">
        <f>Cover!C24</f>
        <v>46296</v>
      </c>
      <c r="B3" s="107"/>
      <c r="D3" s="22"/>
      <c r="E3" s="22"/>
    </row>
    <row r="4" spans="1:8" ht="24" customHeight="1">
      <c r="A4" s="107"/>
      <c r="B4" s="107"/>
      <c r="D4" s="22"/>
      <c r="E4" s="22"/>
    </row>
    <row r="5" spans="1:8" ht="24" customHeight="1">
      <c r="A5" s="107"/>
      <c r="B5" s="107"/>
    </row>
    <row r="6" spans="1:8" ht="34" customHeight="1">
      <c r="A6" s="108" t="s">
        <v>10</v>
      </c>
      <c r="B6" s="109">
        <f>COUNTA(C9:C1048576)</f>
        <v>49</v>
      </c>
      <c r="C6" s="15" t="s">
        <v>9</v>
      </c>
      <c r="D6" s="16"/>
      <c r="E6" s="16"/>
      <c r="F6" s="15"/>
      <c r="G6" s="23"/>
    </row>
    <row r="7" spans="1:8" ht="36" customHeight="1">
      <c r="A7" s="108" t="s">
        <v>11</v>
      </c>
      <c r="B7" s="109">
        <v>48</v>
      </c>
      <c r="C7" s="24"/>
      <c r="D7" s="25" t="s">
        <v>9</v>
      </c>
      <c r="E7" s="25"/>
      <c r="F7" s="20"/>
      <c r="G7" s="23"/>
    </row>
    <row r="8" spans="1:8" ht="24" customHeight="1">
      <c r="A8" s="87" t="s">
        <v>12</v>
      </c>
      <c r="B8" s="87" t="s">
        <v>13</v>
      </c>
      <c r="C8" s="87" t="s">
        <v>14</v>
      </c>
      <c r="D8" s="88" t="s">
        <v>15</v>
      </c>
      <c r="E8" s="88" t="s">
        <v>16</v>
      </c>
      <c r="F8" s="87" t="s">
        <v>17</v>
      </c>
      <c r="G8" s="87" t="s">
        <v>18</v>
      </c>
      <c r="H8" s="87" t="s">
        <v>19</v>
      </c>
    </row>
    <row r="9" spans="1:8" ht="25" customHeight="1">
      <c r="A9" s="17" t="s">
        <v>1223</v>
      </c>
      <c r="B9" s="17" t="s">
        <v>1224</v>
      </c>
      <c r="C9" s="13" t="s">
        <v>1225</v>
      </c>
      <c r="D9" s="17" t="s">
        <v>38</v>
      </c>
      <c r="E9" s="17" t="s">
        <v>206</v>
      </c>
      <c r="F9" s="17" t="s">
        <v>29</v>
      </c>
      <c r="G9" s="17" t="s">
        <v>30</v>
      </c>
      <c r="H9" s="112" t="s">
        <v>34</v>
      </c>
    </row>
    <row r="10" spans="1:8" ht="25" customHeight="1">
      <c r="A10" s="17" t="s">
        <v>1226</v>
      </c>
      <c r="B10" s="17" t="s">
        <v>1227</v>
      </c>
      <c r="C10" s="17" t="s">
        <v>1228</v>
      </c>
      <c r="D10" s="17" t="s">
        <v>51</v>
      </c>
      <c r="E10" s="17" t="s">
        <v>51</v>
      </c>
      <c r="F10" s="17" t="s">
        <v>29</v>
      </c>
      <c r="G10" s="17" t="s">
        <v>30</v>
      </c>
      <c r="H10" s="112" t="s">
        <v>34</v>
      </c>
    </row>
    <row r="11" spans="1:8" ht="25" customHeight="1">
      <c r="A11" s="17" t="s">
        <v>1724</v>
      </c>
      <c r="B11" s="17" t="s">
        <v>1725</v>
      </c>
      <c r="C11" s="17" t="s">
        <v>1728</v>
      </c>
      <c r="D11" s="13" t="s">
        <v>62</v>
      </c>
      <c r="E11" s="13" t="s">
        <v>63</v>
      </c>
      <c r="F11" s="17" t="s">
        <v>29</v>
      </c>
      <c r="G11" s="17" t="s">
        <v>30</v>
      </c>
      <c r="H11" s="112" t="s">
        <v>34</v>
      </c>
    </row>
    <row r="12" spans="1:8" ht="25" customHeight="1">
      <c r="A12" s="17" t="s">
        <v>1729</v>
      </c>
      <c r="B12" s="17" t="s">
        <v>1726</v>
      </c>
      <c r="C12" s="17" t="s">
        <v>1728</v>
      </c>
      <c r="D12" s="13" t="s">
        <v>62</v>
      </c>
      <c r="E12" s="13" t="s">
        <v>63</v>
      </c>
      <c r="F12" s="17" t="s">
        <v>29</v>
      </c>
      <c r="G12" s="17" t="s">
        <v>30</v>
      </c>
      <c r="H12" s="112" t="s">
        <v>34</v>
      </c>
    </row>
    <row r="13" spans="1:8" ht="25" customHeight="1">
      <c r="A13" s="17" t="s">
        <v>1229</v>
      </c>
      <c r="B13" s="17" t="s">
        <v>1230</v>
      </c>
      <c r="C13" s="13" t="s">
        <v>1231</v>
      </c>
      <c r="D13" s="17" t="s">
        <v>51</v>
      </c>
      <c r="E13" s="17" t="s">
        <v>51</v>
      </c>
      <c r="F13" s="17" t="s">
        <v>29</v>
      </c>
      <c r="G13" s="17" t="s">
        <v>30</v>
      </c>
      <c r="H13" s="112" t="s">
        <v>34</v>
      </c>
    </row>
    <row r="14" spans="1:8" ht="25" customHeight="1">
      <c r="A14" s="12" t="s">
        <v>941</v>
      </c>
      <c r="B14" s="13" t="s">
        <v>942</v>
      </c>
      <c r="C14" s="13" t="s">
        <v>943</v>
      </c>
      <c r="D14" s="13" t="s">
        <v>57</v>
      </c>
      <c r="E14" s="13" t="s">
        <v>230</v>
      </c>
      <c r="F14" s="13" t="s">
        <v>29</v>
      </c>
      <c r="G14" s="13" t="s">
        <v>30</v>
      </c>
      <c r="H14" s="136" t="s">
        <v>34</v>
      </c>
    </row>
    <row r="15" spans="1:8" ht="25" customHeight="1">
      <c r="A15" s="17" t="s">
        <v>1232</v>
      </c>
      <c r="B15" s="17" t="s">
        <v>1233</v>
      </c>
      <c r="C15" s="13" t="s">
        <v>1669</v>
      </c>
      <c r="D15" s="17" t="s">
        <v>38</v>
      </c>
      <c r="E15" s="17" t="s">
        <v>167</v>
      </c>
      <c r="F15" s="17" t="s">
        <v>29</v>
      </c>
      <c r="G15" s="17" t="s">
        <v>30</v>
      </c>
      <c r="H15" s="112" t="s">
        <v>34</v>
      </c>
    </row>
    <row r="16" spans="1:8" ht="25" customHeight="1">
      <c r="A16" s="13" t="s">
        <v>1234</v>
      </c>
      <c r="B16" s="13" t="s">
        <v>1235</v>
      </c>
      <c r="C16" s="13" t="s">
        <v>1236</v>
      </c>
      <c r="D16" s="13" t="s">
        <v>101</v>
      </c>
      <c r="E16" s="13" t="s">
        <v>162</v>
      </c>
      <c r="F16" s="13" t="s">
        <v>29</v>
      </c>
      <c r="G16" s="13" t="s">
        <v>30</v>
      </c>
      <c r="H16" s="112" t="s">
        <v>34</v>
      </c>
    </row>
    <row r="17" spans="1:8" ht="25" customHeight="1">
      <c r="A17" s="17" t="s">
        <v>1240</v>
      </c>
      <c r="B17" s="17" t="s">
        <v>1241</v>
      </c>
      <c r="C17" s="13" t="s">
        <v>1242</v>
      </c>
      <c r="D17" s="17" t="s">
        <v>38</v>
      </c>
      <c r="E17" s="17" t="s">
        <v>206</v>
      </c>
      <c r="F17" s="17" t="s">
        <v>29</v>
      </c>
      <c r="G17" s="17" t="s">
        <v>30</v>
      </c>
      <c r="H17" s="112" t="s">
        <v>34</v>
      </c>
    </row>
    <row r="18" spans="1:8" ht="25" customHeight="1">
      <c r="A18" s="17" t="s">
        <v>1243</v>
      </c>
      <c r="B18" s="17" t="s">
        <v>1244</v>
      </c>
      <c r="C18" s="13" t="s">
        <v>1245</v>
      </c>
      <c r="D18" s="17" t="s">
        <v>38</v>
      </c>
      <c r="E18" s="17" t="s">
        <v>125</v>
      </c>
      <c r="F18" s="17" t="s">
        <v>29</v>
      </c>
      <c r="G18" s="17" t="s">
        <v>30</v>
      </c>
      <c r="H18" s="112" t="s">
        <v>34</v>
      </c>
    </row>
    <row r="19" spans="1:8" ht="25" customHeight="1">
      <c r="A19" s="17" t="s">
        <v>1246</v>
      </c>
      <c r="B19" s="17" t="s">
        <v>1247</v>
      </c>
      <c r="C19" s="13" t="s">
        <v>1248</v>
      </c>
      <c r="D19" s="17" t="s">
        <v>38</v>
      </c>
      <c r="E19" s="17" t="s">
        <v>206</v>
      </c>
      <c r="F19" s="17" t="s">
        <v>29</v>
      </c>
      <c r="G19" s="17" t="s">
        <v>30</v>
      </c>
      <c r="H19" s="112" t="s">
        <v>34</v>
      </c>
    </row>
    <row r="20" spans="1:8" ht="25" customHeight="1">
      <c r="A20" s="13" t="s">
        <v>1249</v>
      </c>
      <c r="B20" s="17" t="s">
        <v>1250</v>
      </c>
      <c r="C20" s="13" t="s">
        <v>1251</v>
      </c>
      <c r="D20" s="17" t="s">
        <v>135</v>
      </c>
      <c r="E20" s="17" t="s">
        <v>1135</v>
      </c>
      <c r="F20" s="17" t="s">
        <v>29</v>
      </c>
      <c r="G20" s="17" t="s">
        <v>30</v>
      </c>
      <c r="H20" s="112" t="s">
        <v>34</v>
      </c>
    </row>
    <row r="21" spans="1:8" ht="25" customHeight="1">
      <c r="A21" s="27" t="s">
        <v>1252</v>
      </c>
      <c r="B21" s="17" t="s">
        <v>1253</v>
      </c>
      <c r="C21" s="13" t="s">
        <v>1254</v>
      </c>
      <c r="D21" s="28" t="s">
        <v>62</v>
      </c>
      <c r="E21" s="28" t="s">
        <v>90</v>
      </c>
      <c r="F21" s="28" t="s">
        <v>29</v>
      </c>
      <c r="G21" s="28" t="s">
        <v>30</v>
      </c>
      <c r="H21" s="112" t="s">
        <v>34</v>
      </c>
    </row>
    <row r="22" spans="1:8" ht="25" customHeight="1">
      <c r="A22" s="27" t="s">
        <v>1255</v>
      </c>
      <c r="B22" s="17" t="s">
        <v>1256</v>
      </c>
      <c r="C22" s="13" t="s">
        <v>1257</v>
      </c>
      <c r="D22" s="28" t="s">
        <v>51</v>
      </c>
      <c r="E22" s="28" t="s">
        <v>51</v>
      </c>
      <c r="F22" s="28" t="s">
        <v>29</v>
      </c>
      <c r="G22" s="28" t="s">
        <v>30</v>
      </c>
      <c r="H22" s="112" t="s">
        <v>34</v>
      </c>
    </row>
    <row r="23" spans="1:8" ht="25" customHeight="1">
      <c r="A23" s="43" t="s">
        <v>378</v>
      </c>
      <c r="B23" s="13" t="s">
        <v>379</v>
      </c>
      <c r="C23" s="13" t="s">
        <v>380</v>
      </c>
      <c r="D23" s="13" t="s">
        <v>101</v>
      </c>
      <c r="E23" s="13" t="s">
        <v>381</v>
      </c>
      <c r="F23" s="13" t="s">
        <v>29</v>
      </c>
      <c r="G23" s="13" t="s">
        <v>30</v>
      </c>
      <c r="H23" s="13" t="s">
        <v>34</v>
      </c>
    </row>
    <row r="24" spans="1:8" ht="25" customHeight="1">
      <c r="A24" s="17" t="s">
        <v>1032</v>
      </c>
      <c r="B24" s="13" t="s">
        <v>1033</v>
      </c>
      <c r="C24" s="13" t="s">
        <v>1034</v>
      </c>
      <c r="D24" s="13" t="s">
        <v>38</v>
      </c>
      <c r="E24" s="13" t="s">
        <v>167</v>
      </c>
      <c r="F24" s="13" t="s">
        <v>29</v>
      </c>
      <c r="G24" s="13" t="s">
        <v>30</v>
      </c>
      <c r="H24" s="136" t="s">
        <v>34</v>
      </c>
    </row>
    <row r="25" spans="1:8" ht="25" customHeight="1">
      <c r="A25" s="39" t="s">
        <v>417</v>
      </c>
      <c r="B25" s="13" t="s">
        <v>418</v>
      </c>
      <c r="C25" s="13" t="s">
        <v>419</v>
      </c>
      <c r="D25" s="13" t="s">
        <v>62</v>
      </c>
      <c r="E25" s="13" t="s">
        <v>63</v>
      </c>
      <c r="F25" s="13" t="s">
        <v>29</v>
      </c>
      <c r="G25" s="13" t="s">
        <v>30</v>
      </c>
      <c r="H25" s="112" t="s">
        <v>34</v>
      </c>
    </row>
    <row r="26" spans="1:8" ht="25" customHeight="1">
      <c r="A26" s="13" t="s">
        <v>1658</v>
      </c>
      <c r="B26" s="13" t="s">
        <v>1657</v>
      </c>
      <c r="C26" s="13" t="s">
        <v>1655</v>
      </c>
      <c r="D26" s="13" t="s">
        <v>38</v>
      </c>
      <c r="E26" s="13" t="s">
        <v>116</v>
      </c>
      <c r="F26" s="13" t="s">
        <v>29</v>
      </c>
      <c r="G26" s="13" t="s">
        <v>30</v>
      </c>
      <c r="H26" s="136" t="s">
        <v>34</v>
      </c>
    </row>
    <row r="27" spans="1:8" ht="25" customHeight="1">
      <c r="A27" s="39" t="s">
        <v>447</v>
      </c>
      <c r="B27" s="13" t="s">
        <v>448</v>
      </c>
      <c r="C27" s="13" t="s">
        <v>449</v>
      </c>
      <c r="D27" s="13" t="s">
        <v>38</v>
      </c>
      <c r="E27" s="13" t="s">
        <v>206</v>
      </c>
      <c r="F27" s="13" t="s">
        <v>64</v>
      </c>
      <c r="G27" s="13" t="s">
        <v>30</v>
      </c>
      <c r="H27" s="112" t="s">
        <v>34</v>
      </c>
    </row>
    <row r="28" spans="1:8" ht="25" customHeight="1">
      <c r="A28" s="39" t="s">
        <v>444</v>
      </c>
      <c r="B28" s="13" t="s">
        <v>445</v>
      </c>
      <c r="C28" s="13" t="s">
        <v>446</v>
      </c>
      <c r="D28" s="13" t="s">
        <v>53</v>
      </c>
      <c r="E28" s="13" t="s">
        <v>100</v>
      </c>
      <c r="F28" s="13" t="s">
        <v>29</v>
      </c>
      <c r="G28" s="13" t="s">
        <v>30</v>
      </c>
      <c r="H28" s="112" t="s">
        <v>34</v>
      </c>
    </row>
    <row r="29" spans="1:8" ht="25" customHeight="1">
      <c r="A29" s="18" t="s">
        <v>1261</v>
      </c>
      <c r="B29" s="13" t="s">
        <v>1262</v>
      </c>
      <c r="C29" s="41" t="s">
        <v>1263</v>
      </c>
      <c r="D29" s="13" t="s">
        <v>38</v>
      </c>
      <c r="E29" s="13" t="s">
        <v>39</v>
      </c>
      <c r="F29" s="13" t="s">
        <v>29</v>
      </c>
      <c r="G29" s="13" t="s">
        <v>30</v>
      </c>
      <c r="H29" s="112" t="s">
        <v>34</v>
      </c>
    </row>
    <row r="30" spans="1:8" ht="25" customHeight="1">
      <c r="A30" s="13" t="s">
        <v>1264</v>
      </c>
      <c r="B30" s="13" t="s">
        <v>1265</v>
      </c>
      <c r="C30" s="13" t="s">
        <v>1266</v>
      </c>
      <c r="D30" s="13" t="s">
        <v>51</v>
      </c>
      <c r="E30" s="13" t="s">
        <v>179</v>
      </c>
      <c r="F30" s="13" t="s">
        <v>29</v>
      </c>
      <c r="G30" s="13" t="s">
        <v>30</v>
      </c>
      <c r="H30" s="112" t="s">
        <v>34</v>
      </c>
    </row>
    <row r="31" spans="1:8" ht="25" customHeight="1">
      <c r="A31" s="13" t="s">
        <v>1267</v>
      </c>
      <c r="B31" s="15" t="s">
        <v>1268</v>
      </c>
      <c r="C31" s="13" t="s">
        <v>1269</v>
      </c>
      <c r="D31" s="13" t="s">
        <v>62</v>
      </c>
      <c r="E31" s="13" t="s">
        <v>90</v>
      </c>
      <c r="F31" s="13" t="s">
        <v>29</v>
      </c>
      <c r="G31" s="13" t="s">
        <v>30</v>
      </c>
      <c r="H31" s="112" t="s">
        <v>34</v>
      </c>
    </row>
    <row r="32" spans="1:8" ht="25" customHeight="1">
      <c r="A32" s="13" t="s">
        <v>1270</v>
      </c>
      <c r="B32" s="13" t="s">
        <v>1271</v>
      </c>
      <c r="C32" s="13" t="s">
        <v>1272</v>
      </c>
      <c r="D32" s="13" t="s">
        <v>62</v>
      </c>
      <c r="E32" s="13" t="s">
        <v>90</v>
      </c>
      <c r="F32" s="13" t="s">
        <v>29</v>
      </c>
      <c r="G32" s="13" t="s">
        <v>30</v>
      </c>
      <c r="H32" s="112" t="s">
        <v>34</v>
      </c>
    </row>
    <row r="33" spans="1:8" ht="25" customHeight="1">
      <c r="A33" s="13" t="s">
        <v>1273</v>
      </c>
      <c r="B33" s="13" t="s">
        <v>1274</v>
      </c>
      <c r="C33" s="13" t="s">
        <v>1275</v>
      </c>
      <c r="D33" s="13" t="s">
        <v>51</v>
      </c>
      <c r="E33" s="13" t="s">
        <v>51</v>
      </c>
      <c r="F33" s="13" t="s">
        <v>29</v>
      </c>
      <c r="G33" s="13" t="s">
        <v>30</v>
      </c>
      <c r="H33" s="112" t="s">
        <v>34</v>
      </c>
    </row>
    <row r="34" spans="1:8" ht="25" customHeight="1">
      <c r="A34" s="13" t="s">
        <v>1276</v>
      </c>
      <c r="B34" s="13" t="s">
        <v>1277</v>
      </c>
      <c r="C34" s="13" t="s">
        <v>1278</v>
      </c>
      <c r="D34" s="13" t="s">
        <v>62</v>
      </c>
      <c r="E34" s="13" t="s">
        <v>90</v>
      </c>
      <c r="F34" s="13" t="s">
        <v>29</v>
      </c>
      <c r="G34" s="13" t="s">
        <v>30</v>
      </c>
      <c r="H34" s="112" t="s">
        <v>34</v>
      </c>
    </row>
    <row r="35" spans="1:8" ht="25" customHeight="1">
      <c r="A35" s="13" t="s">
        <v>1279</v>
      </c>
      <c r="B35" s="13" t="s">
        <v>1280</v>
      </c>
      <c r="C35" s="13" t="s">
        <v>1281</v>
      </c>
      <c r="D35" s="13" t="s">
        <v>51</v>
      </c>
      <c r="E35" s="13" t="s">
        <v>51</v>
      </c>
      <c r="F35" s="13" t="s">
        <v>29</v>
      </c>
      <c r="G35" s="17" t="s">
        <v>30</v>
      </c>
      <c r="H35" s="112" t="s">
        <v>34</v>
      </c>
    </row>
    <row r="36" spans="1:8" ht="25" customHeight="1">
      <c r="A36" s="13" t="s">
        <v>1282</v>
      </c>
      <c r="B36" s="17" t="s">
        <v>1283</v>
      </c>
      <c r="C36" s="13" t="s">
        <v>1284</v>
      </c>
      <c r="D36" s="13" t="s">
        <v>53</v>
      </c>
      <c r="E36" s="13" t="s">
        <v>1285</v>
      </c>
      <c r="F36" s="17" t="s">
        <v>29</v>
      </c>
      <c r="G36" s="17" t="s">
        <v>30</v>
      </c>
      <c r="H36" s="112" t="s">
        <v>34</v>
      </c>
    </row>
    <row r="37" spans="1:8" ht="25" customHeight="1">
      <c r="A37" s="13" t="s">
        <v>1287</v>
      </c>
      <c r="B37" s="36" t="s">
        <v>1288</v>
      </c>
      <c r="C37" s="13" t="s">
        <v>1289</v>
      </c>
      <c r="D37" s="13" t="s">
        <v>95</v>
      </c>
      <c r="E37" s="13" t="s">
        <v>95</v>
      </c>
      <c r="F37" s="17" t="s">
        <v>29</v>
      </c>
      <c r="G37" s="13" t="s">
        <v>30</v>
      </c>
      <c r="H37" s="112" t="s">
        <v>34</v>
      </c>
    </row>
    <row r="38" spans="1:8" ht="25" customHeight="1">
      <c r="A38" s="17" t="s">
        <v>1290</v>
      </c>
      <c r="B38" s="13" t="s">
        <v>1291</v>
      </c>
      <c r="C38" s="13" t="s">
        <v>1292</v>
      </c>
      <c r="D38" s="13" t="s">
        <v>38</v>
      </c>
      <c r="E38" s="13" t="s">
        <v>116</v>
      </c>
      <c r="F38" s="13" t="s">
        <v>29</v>
      </c>
      <c r="G38" s="17" t="s">
        <v>30</v>
      </c>
      <c r="H38" s="113" t="s">
        <v>34</v>
      </c>
    </row>
    <row r="39" spans="1:8" ht="25" customHeight="1">
      <c r="A39" s="17" t="s">
        <v>1293</v>
      </c>
      <c r="B39" s="44" t="s">
        <v>1294</v>
      </c>
      <c r="C39" s="13" t="s">
        <v>1295</v>
      </c>
      <c r="D39" s="13" t="s">
        <v>62</v>
      </c>
      <c r="E39" s="13" t="s">
        <v>90</v>
      </c>
      <c r="F39" s="17" t="s">
        <v>29</v>
      </c>
      <c r="G39" s="17" t="s">
        <v>30</v>
      </c>
      <c r="H39" s="112" t="s">
        <v>34</v>
      </c>
    </row>
    <row r="40" spans="1:8" ht="25" customHeight="1">
      <c r="A40" s="17" t="s">
        <v>1167</v>
      </c>
      <c r="B40" s="13" t="s">
        <v>1168</v>
      </c>
      <c r="C40" s="13" t="s">
        <v>1169</v>
      </c>
      <c r="D40" s="13" t="s">
        <v>68</v>
      </c>
      <c r="E40" s="13" t="s">
        <v>81</v>
      </c>
      <c r="F40" s="13" t="s">
        <v>29</v>
      </c>
      <c r="G40" s="17" t="s">
        <v>30</v>
      </c>
      <c r="H40" s="112" t="s">
        <v>34</v>
      </c>
    </row>
    <row r="41" spans="1:8" ht="25" customHeight="1">
      <c r="A41" s="17" t="s">
        <v>1296</v>
      </c>
      <c r="B41" s="17" t="s">
        <v>1676</v>
      </c>
      <c r="C41" s="17" t="s">
        <v>1677</v>
      </c>
      <c r="D41" s="13" t="s">
        <v>43</v>
      </c>
      <c r="E41" s="13" t="s">
        <v>175</v>
      </c>
      <c r="F41" s="17" t="s">
        <v>29</v>
      </c>
      <c r="G41" s="17" t="s">
        <v>30</v>
      </c>
      <c r="H41" s="112" t="s">
        <v>34</v>
      </c>
    </row>
    <row r="42" spans="1:8" ht="25" customHeight="1">
      <c r="A42" s="17" t="s">
        <v>1297</v>
      </c>
      <c r="B42" s="17" t="s">
        <v>1298</v>
      </c>
      <c r="C42" s="17" t="s">
        <v>1299</v>
      </c>
      <c r="D42" s="13" t="s">
        <v>38</v>
      </c>
      <c r="E42" s="13" t="s">
        <v>1300</v>
      </c>
      <c r="F42" s="17" t="s">
        <v>29</v>
      </c>
      <c r="G42" s="13" t="s">
        <v>30</v>
      </c>
      <c r="H42" s="112" t="s">
        <v>34</v>
      </c>
    </row>
    <row r="43" spans="1:8" ht="25" customHeight="1">
      <c r="A43" s="17" t="s">
        <v>1301</v>
      </c>
      <c r="B43" s="17" t="s">
        <v>1302</v>
      </c>
      <c r="C43" s="17" t="s">
        <v>1303</v>
      </c>
      <c r="D43" s="13" t="s">
        <v>149</v>
      </c>
      <c r="E43" s="13" t="s">
        <v>310</v>
      </c>
      <c r="F43" s="17" t="s">
        <v>29</v>
      </c>
      <c r="G43" s="17" t="s">
        <v>30</v>
      </c>
      <c r="H43" s="112" t="s">
        <v>34</v>
      </c>
    </row>
    <row r="44" spans="1:8" ht="25" customHeight="1">
      <c r="A44" s="17" t="s">
        <v>1306</v>
      </c>
      <c r="B44" s="17" t="s">
        <v>1307</v>
      </c>
      <c r="C44" s="17" t="s">
        <v>1308</v>
      </c>
      <c r="D44" s="13" t="s">
        <v>38</v>
      </c>
      <c r="E44" s="13" t="s">
        <v>39</v>
      </c>
      <c r="F44" s="17" t="s">
        <v>29</v>
      </c>
      <c r="G44" s="17" t="s">
        <v>30</v>
      </c>
      <c r="H44" s="112" t="s">
        <v>34</v>
      </c>
    </row>
    <row r="45" spans="1:8" ht="25" customHeight="1">
      <c r="A45" s="17" t="s">
        <v>1309</v>
      </c>
      <c r="B45" s="17" t="s">
        <v>1310</v>
      </c>
      <c r="C45" s="13" t="s">
        <v>1311</v>
      </c>
      <c r="D45" s="13" t="s">
        <v>62</v>
      </c>
      <c r="E45" s="13" t="s">
        <v>90</v>
      </c>
      <c r="F45" s="17" t="s">
        <v>1200</v>
      </c>
      <c r="G45" s="17" t="s">
        <v>30</v>
      </c>
      <c r="H45" s="112" t="s">
        <v>34</v>
      </c>
    </row>
    <row r="46" spans="1:8" ht="25" customHeight="1">
      <c r="A46" s="17" t="s">
        <v>1312</v>
      </c>
      <c r="B46" s="17" t="s">
        <v>1313</v>
      </c>
      <c r="C46" s="13" t="s">
        <v>1314</v>
      </c>
      <c r="D46" s="13" t="s">
        <v>62</v>
      </c>
      <c r="E46" s="13" t="s">
        <v>325</v>
      </c>
      <c r="F46" s="17" t="s">
        <v>29</v>
      </c>
      <c r="G46" s="17" t="s">
        <v>30</v>
      </c>
      <c r="H46" s="112" t="s">
        <v>34</v>
      </c>
    </row>
    <row r="47" spans="1:8" ht="25" customHeight="1">
      <c r="A47" s="17" t="s">
        <v>1315</v>
      </c>
      <c r="B47" s="17" t="s">
        <v>1316</v>
      </c>
      <c r="C47" s="13" t="s">
        <v>1317</v>
      </c>
      <c r="D47" s="13" t="s">
        <v>38</v>
      </c>
      <c r="E47" s="13" t="s">
        <v>125</v>
      </c>
      <c r="F47" s="17" t="s">
        <v>117</v>
      </c>
      <c r="G47" s="13" t="s">
        <v>30</v>
      </c>
      <c r="H47" s="112" t="s">
        <v>34</v>
      </c>
    </row>
    <row r="48" spans="1:8" ht="25" customHeight="1">
      <c r="A48" s="17" t="s">
        <v>1318</v>
      </c>
      <c r="B48" s="17" t="s">
        <v>1319</v>
      </c>
      <c r="C48" s="17" t="s">
        <v>1320</v>
      </c>
      <c r="D48" s="17" t="s">
        <v>51</v>
      </c>
      <c r="E48" s="17" t="s">
        <v>51</v>
      </c>
      <c r="F48" s="17" t="s">
        <v>174</v>
      </c>
      <c r="G48" s="28" t="s">
        <v>30</v>
      </c>
      <c r="H48" s="112" t="s">
        <v>34</v>
      </c>
    </row>
    <row r="49" spans="1:8" ht="25" customHeight="1">
      <c r="A49" s="29" t="s">
        <v>1321</v>
      </c>
      <c r="B49" s="13" t="s">
        <v>1322</v>
      </c>
      <c r="C49" s="13" t="s">
        <v>1707</v>
      </c>
      <c r="D49" s="13" t="s">
        <v>62</v>
      </c>
      <c r="E49" s="13" t="s">
        <v>325</v>
      </c>
      <c r="F49" s="13" t="s">
        <v>29</v>
      </c>
      <c r="G49" s="28" t="s">
        <v>30</v>
      </c>
      <c r="H49" s="44" t="s">
        <v>34</v>
      </c>
    </row>
    <row r="50" spans="1:8" ht="25" customHeight="1">
      <c r="A50" s="44" t="s">
        <v>1323</v>
      </c>
      <c r="B50" s="17" t="s">
        <v>1324</v>
      </c>
      <c r="C50" s="44" t="s">
        <v>1325</v>
      </c>
      <c r="D50" s="13" t="s">
        <v>96</v>
      </c>
      <c r="E50" s="13" t="s">
        <v>141</v>
      </c>
      <c r="F50" s="28" t="s">
        <v>29</v>
      </c>
      <c r="G50" s="44" t="s">
        <v>30</v>
      </c>
      <c r="H50" s="44" t="s">
        <v>34</v>
      </c>
    </row>
    <row r="51" spans="1:8" ht="25" customHeight="1">
      <c r="A51" s="27" t="s">
        <v>1326</v>
      </c>
      <c r="B51" s="27" t="s">
        <v>1327</v>
      </c>
      <c r="C51" s="44" t="s">
        <v>1328</v>
      </c>
      <c r="D51" s="13" t="s">
        <v>57</v>
      </c>
      <c r="E51" s="13" t="s">
        <v>1329</v>
      </c>
      <c r="F51" s="28" t="s">
        <v>29</v>
      </c>
      <c r="G51" s="44" t="s">
        <v>30</v>
      </c>
      <c r="H51" s="112" t="s">
        <v>34</v>
      </c>
    </row>
    <row r="52" spans="1:8" ht="25" customHeight="1">
      <c r="A52" s="114" t="s">
        <v>1330</v>
      </c>
      <c r="B52" s="44" t="s">
        <v>1331</v>
      </c>
      <c r="C52" s="44" t="s">
        <v>1332</v>
      </c>
      <c r="D52" s="13" t="s">
        <v>112</v>
      </c>
      <c r="E52" s="13" t="s">
        <v>202</v>
      </c>
      <c r="F52" s="44" t="s">
        <v>29</v>
      </c>
      <c r="G52" s="44" t="s">
        <v>91</v>
      </c>
      <c r="H52" s="112" t="s">
        <v>34</v>
      </c>
    </row>
    <row r="53" spans="1:8" ht="25" customHeight="1">
      <c r="A53" s="44" t="s">
        <v>238</v>
      </c>
      <c r="B53" s="44" t="s">
        <v>239</v>
      </c>
      <c r="C53" s="44" t="s">
        <v>240</v>
      </c>
      <c r="D53" s="44" t="s">
        <v>51</v>
      </c>
      <c r="E53" s="44" t="s">
        <v>52</v>
      </c>
      <c r="F53" s="44" t="s">
        <v>29</v>
      </c>
      <c r="G53" s="13" t="s">
        <v>30</v>
      </c>
      <c r="H53" s="112" t="s">
        <v>34</v>
      </c>
    </row>
    <row r="54" spans="1:8" ht="25" customHeight="1">
      <c r="A54" s="44" t="s">
        <v>1672</v>
      </c>
      <c r="B54" s="44" t="s">
        <v>1673</v>
      </c>
      <c r="C54" s="44" t="s">
        <v>1671</v>
      </c>
      <c r="D54" s="44" t="s">
        <v>34</v>
      </c>
      <c r="E54" s="44" t="s">
        <v>34</v>
      </c>
      <c r="F54" s="44" t="s">
        <v>29</v>
      </c>
      <c r="G54" s="17" t="s">
        <v>30</v>
      </c>
      <c r="H54" s="112" t="s">
        <v>34</v>
      </c>
    </row>
    <row r="55" spans="1:8" ht="25" customHeight="1">
      <c r="A55" s="39" t="s">
        <v>348</v>
      </c>
      <c r="B55" s="13" t="s">
        <v>349</v>
      </c>
      <c r="C55" s="13" t="s">
        <v>350</v>
      </c>
      <c r="D55" s="13" t="s">
        <v>27</v>
      </c>
      <c r="E55" s="13" t="s">
        <v>221</v>
      </c>
      <c r="F55" s="13" t="s">
        <v>29</v>
      </c>
      <c r="G55" s="111" t="s">
        <v>30</v>
      </c>
      <c r="H55" s="112" t="s">
        <v>34</v>
      </c>
    </row>
    <row r="56" spans="1:8" ht="25" customHeight="1">
      <c r="A56" s="17" t="s">
        <v>1023</v>
      </c>
      <c r="B56" s="17" t="s">
        <v>1024</v>
      </c>
      <c r="C56" s="13" t="s">
        <v>1025</v>
      </c>
      <c r="D56" s="13" t="s">
        <v>62</v>
      </c>
      <c r="E56" s="13" t="s">
        <v>63</v>
      </c>
      <c r="F56" s="17" t="s">
        <v>29</v>
      </c>
      <c r="G56" s="111" t="s">
        <v>30</v>
      </c>
      <c r="H56" s="112" t="s">
        <v>34</v>
      </c>
    </row>
    <row r="57" spans="1:8" ht="25" customHeight="1">
      <c r="A57" s="44" t="s">
        <v>1683</v>
      </c>
      <c r="B57" s="110" t="s">
        <v>1684</v>
      </c>
      <c r="C57" s="44" t="s">
        <v>1680</v>
      </c>
      <c r="D57" s="44" t="s">
        <v>38</v>
      </c>
      <c r="E57" s="44" t="s">
        <v>1689</v>
      </c>
      <c r="F57" s="44" t="s">
        <v>29</v>
      </c>
      <c r="G57" s="111" t="s">
        <v>30</v>
      </c>
      <c r="H57" s="112" t="s">
        <v>34</v>
      </c>
    </row>
    <row r="58" spans="1:8" ht="25" customHeight="1"/>
    <row r="59" spans="1:8" ht="25" customHeight="1"/>
    <row r="60" spans="1:8" ht="25" customHeight="1"/>
    <row r="61" spans="1:8" ht="25" customHeight="1"/>
    <row r="62" spans="1:8" ht="25" customHeight="1"/>
    <row r="63" spans="1:8" ht="25" customHeight="1"/>
    <row r="64" spans="1:8" ht="25" customHeight="1"/>
  </sheetData>
  <autoFilter ref="A8:H48" xr:uid="{00000000-0001-0000-0300-000000000000}">
    <sortState xmlns:xlrd2="http://schemas.microsoft.com/office/spreadsheetml/2017/richdata2" ref="A9:H48">
      <sortCondition ref="C8"/>
    </sortState>
  </autoFilter>
  <sortState xmlns:xlrd2="http://schemas.microsoft.com/office/spreadsheetml/2017/richdata2" ref="A8:H8">
    <sortCondition ref="A8"/>
  </sortState>
  <phoneticPr fontId="39" type="noConversion"/>
  <conditionalFormatting sqref="A29:A51 A9:A22">
    <cfRule type="duplicateValues" dxfId="4" priority="12"/>
  </conditionalFormatting>
  <pageMargins left="0.7" right="0.7" top="0.75" bottom="0.75" header="0.3" footer="0.3"/>
  <headerFooter>
    <oddFooter>&amp;C_x000D_&amp;1#&amp;"Aptos"&amp;10&amp;K000000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8"/>
  <sheetViews>
    <sheetView zoomScaleNormal="100" workbookViewId="0">
      <selection activeCell="C2" sqref="C2"/>
    </sheetView>
  </sheetViews>
  <sheetFormatPr defaultRowHeight="14.5"/>
  <cols>
    <col min="1" max="1" width="18.1796875" customWidth="1"/>
    <col min="2" max="2" width="7" bestFit="1" customWidth="1"/>
    <col min="3" max="3" width="43.81640625" customWidth="1"/>
    <col min="4" max="4" width="18.26953125" customWidth="1"/>
    <col min="5" max="5" width="19.7265625" bestFit="1" customWidth="1"/>
    <col min="6" max="6" width="13.81640625" customWidth="1"/>
    <col min="7" max="7" width="20.26953125" customWidth="1"/>
    <col min="8" max="8" width="13.7265625" customWidth="1"/>
  </cols>
  <sheetData>
    <row r="1" spans="1:8" ht="30" customHeight="1">
      <c r="A1" s="117" t="s">
        <v>1333</v>
      </c>
      <c r="B1" s="58"/>
      <c r="D1" s="22"/>
      <c r="E1" s="22"/>
    </row>
    <row r="2" spans="1:8" ht="13.5" customHeight="1">
      <c r="A2" s="58"/>
      <c r="B2" s="58"/>
      <c r="C2" s="21" t="s">
        <v>9</v>
      </c>
      <c r="D2" s="22"/>
      <c r="E2" s="22"/>
    </row>
    <row r="3" spans="1:8" ht="13.5" customHeight="1">
      <c r="A3" s="97">
        <f>Cover!C24</f>
        <v>46296</v>
      </c>
      <c r="B3" s="58"/>
    </row>
    <row r="4" spans="1:8" ht="13.5" customHeight="1">
      <c r="A4" s="58"/>
      <c r="B4" s="58"/>
      <c r="D4" s="22"/>
      <c r="E4" s="22"/>
    </row>
    <row r="5" spans="1:8" ht="13.5" customHeight="1">
      <c r="A5" s="98"/>
      <c r="B5" s="98"/>
      <c r="C5" s="29"/>
      <c r="D5" s="30"/>
      <c r="E5" s="30"/>
      <c r="F5" s="29"/>
      <c r="G5" s="23"/>
    </row>
    <row r="6" spans="1:8" ht="25.5" customHeight="1">
      <c r="A6" s="98" t="s">
        <v>1334</v>
      </c>
      <c r="B6" s="99">
        <f>COUNTA(C9:C1048576)</f>
        <v>60</v>
      </c>
      <c r="C6" s="24"/>
      <c r="D6" s="25" t="s">
        <v>9</v>
      </c>
      <c r="E6" s="25"/>
      <c r="F6" s="20"/>
      <c r="G6" s="23"/>
    </row>
    <row r="7" spans="1:8" ht="25.5" customHeight="1">
      <c r="A7" s="98" t="s">
        <v>11</v>
      </c>
      <c r="B7" s="118">
        <v>59</v>
      </c>
      <c r="C7" s="24"/>
      <c r="D7" s="25"/>
      <c r="E7" s="25"/>
      <c r="F7" s="20"/>
      <c r="G7" s="23"/>
    </row>
    <row r="8" spans="1:8" ht="25.5" customHeight="1">
      <c r="A8" s="115" t="s">
        <v>12</v>
      </c>
      <c r="B8" s="87" t="s">
        <v>13</v>
      </c>
      <c r="C8" s="115" t="s">
        <v>14</v>
      </c>
      <c r="D8" s="116" t="s">
        <v>15</v>
      </c>
      <c r="E8" s="116" t="s">
        <v>16</v>
      </c>
      <c r="F8" s="115" t="s">
        <v>17</v>
      </c>
      <c r="G8" s="115" t="s">
        <v>18</v>
      </c>
      <c r="H8" s="115" t="s">
        <v>19</v>
      </c>
    </row>
    <row r="9" spans="1:8" ht="25.5" customHeight="1">
      <c r="A9" s="34" t="s">
        <v>1335</v>
      </c>
      <c r="B9" s="34" t="s">
        <v>1336</v>
      </c>
      <c r="C9" s="34" t="s">
        <v>1337</v>
      </c>
      <c r="D9" s="34" t="s">
        <v>131</v>
      </c>
      <c r="E9" s="34" t="s">
        <v>226</v>
      </c>
      <c r="F9" s="34" t="s">
        <v>45</v>
      </c>
      <c r="G9" s="34" t="s">
        <v>1148</v>
      </c>
      <c r="H9" s="37" t="s">
        <v>34</v>
      </c>
    </row>
    <row r="10" spans="1:8" ht="25.5" customHeight="1">
      <c r="A10" s="34" t="s">
        <v>1338</v>
      </c>
      <c r="B10" s="34" t="s">
        <v>1339</v>
      </c>
      <c r="C10" s="34" t="s">
        <v>1340</v>
      </c>
      <c r="D10" s="34" t="s">
        <v>38</v>
      </c>
      <c r="E10" s="34" t="s">
        <v>167</v>
      </c>
      <c r="F10" s="34" t="s">
        <v>29</v>
      </c>
      <c r="G10" s="34" t="s">
        <v>1148</v>
      </c>
      <c r="H10" s="37" t="s">
        <v>34</v>
      </c>
    </row>
    <row r="11" spans="1:8" ht="25.5" customHeight="1">
      <c r="A11" s="34" t="s">
        <v>1341</v>
      </c>
      <c r="B11" s="34" t="s">
        <v>1342</v>
      </c>
      <c r="C11" s="34" t="s">
        <v>1343</v>
      </c>
      <c r="D11" s="34" t="s">
        <v>82</v>
      </c>
      <c r="E11" s="34" t="s">
        <v>130</v>
      </c>
      <c r="F11" s="34" t="s">
        <v>29</v>
      </c>
      <c r="G11" s="34" t="s">
        <v>91</v>
      </c>
      <c r="H11" s="37" t="s">
        <v>34</v>
      </c>
    </row>
    <row r="12" spans="1:8" ht="25.5" customHeight="1">
      <c r="A12" s="34" t="s">
        <v>1344</v>
      </c>
      <c r="B12" s="34" t="s">
        <v>1345</v>
      </c>
      <c r="C12" s="34" t="s">
        <v>1346</v>
      </c>
      <c r="D12" s="34" t="s">
        <v>149</v>
      </c>
      <c r="E12" s="34" t="s">
        <v>310</v>
      </c>
      <c r="F12" s="34" t="s">
        <v>29</v>
      </c>
      <c r="G12" s="34" t="s">
        <v>91</v>
      </c>
      <c r="H12" s="46" t="s">
        <v>34</v>
      </c>
    </row>
    <row r="13" spans="1:8" ht="25.5" customHeight="1">
      <c r="A13" s="34" t="s">
        <v>1499</v>
      </c>
      <c r="B13" s="34" t="s">
        <v>1500</v>
      </c>
      <c r="C13" s="34" t="s">
        <v>1651</v>
      </c>
      <c r="D13" s="34" t="s">
        <v>62</v>
      </c>
      <c r="E13" s="34" t="s">
        <v>217</v>
      </c>
      <c r="F13" s="34" t="s">
        <v>29</v>
      </c>
      <c r="G13" s="34" t="s">
        <v>1148</v>
      </c>
      <c r="H13" s="46" t="s">
        <v>34</v>
      </c>
    </row>
    <row r="14" spans="1:8" ht="25.5" customHeight="1">
      <c r="A14" s="34" t="s">
        <v>1347</v>
      </c>
      <c r="B14" s="34" t="s">
        <v>1348</v>
      </c>
      <c r="C14" s="34" t="s">
        <v>1349</v>
      </c>
      <c r="D14" s="34" t="s">
        <v>51</v>
      </c>
      <c r="E14" s="34" t="s">
        <v>52</v>
      </c>
      <c r="F14" s="34" t="s">
        <v>29</v>
      </c>
      <c r="G14" s="34" t="s">
        <v>1148</v>
      </c>
      <c r="H14" s="46" t="s">
        <v>34</v>
      </c>
    </row>
    <row r="15" spans="1:8" ht="25.5" customHeight="1">
      <c r="A15" s="34" t="s">
        <v>1350</v>
      </c>
      <c r="B15" s="34" t="s">
        <v>1351</v>
      </c>
      <c r="C15" s="34" t="s">
        <v>1352</v>
      </c>
      <c r="D15" s="34" t="s">
        <v>62</v>
      </c>
      <c r="E15" s="34" t="s">
        <v>90</v>
      </c>
      <c r="F15" s="34" t="s">
        <v>29</v>
      </c>
      <c r="G15" s="34" t="s">
        <v>91</v>
      </c>
      <c r="H15" s="46" t="s">
        <v>34</v>
      </c>
    </row>
    <row r="16" spans="1:8" ht="25.5" customHeight="1">
      <c r="A16" s="34" t="s">
        <v>1484</v>
      </c>
      <c r="B16" s="34" t="s">
        <v>1485</v>
      </c>
      <c r="C16" s="34" t="s">
        <v>1486</v>
      </c>
      <c r="D16" s="34" t="s">
        <v>51</v>
      </c>
      <c r="E16" s="34" t="s">
        <v>51</v>
      </c>
      <c r="F16" s="34" t="s">
        <v>29</v>
      </c>
      <c r="G16" s="34" t="s">
        <v>91</v>
      </c>
      <c r="H16" s="37" t="s">
        <v>34</v>
      </c>
    </row>
    <row r="17" spans="1:8" ht="25.5" customHeight="1">
      <c r="A17" s="34" t="s">
        <v>1353</v>
      </c>
      <c r="B17" s="34" t="s">
        <v>1354</v>
      </c>
      <c r="C17" s="34" t="s">
        <v>1733</v>
      </c>
      <c r="D17" s="34" t="s">
        <v>62</v>
      </c>
      <c r="E17" s="34" t="s">
        <v>325</v>
      </c>
      <c r="F17" s="34" t="s">
        <v>29</v>
      </c>
      <c r="G17" s="34" t="s">
        <v>1148</v>
      </c>
      <c r="H17" s="46" t="s">
        <v>34</v>
      </c>
    </row>
    <row r="18" spans="1:8" ht="25.5" customHeight="1">
      <c r="A18" s="34" t="s">
        <v>1355</v>
      </c>
      <c r="B18" s="34" t="s">
        <v>1356</v>
      </c>
      <c r="C18" s="34" t="s">
        <v>1357</v>
      </c>
      <c r="D18" s="34" t="s">
        <v>101</v>
      </c>
      <c r="E18" s="34" t="s">
        <v>71</v>
      </c>
      <c r="F18" s="34" t="s">
        <v>29</v>
      </c>
      <c r="G18" s="34" t="s">
        <v>91</v>
      </c>
      <c r="H18" s="37" t="s">
        <v>34</v>
      </c>
    </row>
    <row r="19" spans="1:8" ht="25.5" customHeight="1">
      <c r="A19" s="34" t="s">
        <v>1358</v>
      </c>
      <c r="B19" s="34" t="s">
        <v>1359</v>
      </c>
      <c r="C19" s="34" t="s">
        <v>1360</v>
      </c>
      <c r="D19" s="34" t="s">
        <v>38</v>
      </c>
      <c r="E19" s="34" t="s">
        <v>206</v>
      </c>
      <c r="F19" s="34" t="s">
        <v>29</v>
      </c>
      <c r="G19" s="34" t="s">
        <v>91</v>
      </c>
      <c r="H19" s="37" t="s">
        <v>34</v>
      </c>
    </row>
    <row r="20" spans="1:8" ht="25.5" customHeight="1">
      <c r="A20" s="34" t="s">
        <v>1361</v>
      </c>
      <c r="B20" s="34" t="s">
        <v>1362</v>
      </c>
      <c r="C20" s="34" t="s">
        <v>1363</v>
      </c>
      <c r="D20" s="34" t="s">
        <v>68</v>
      </c>
      <c r="E20" s="34" t="s">
        <v>69</v>
      </c>
      <c r="F20" s="34" t="s">
        <v>29</v>
      </c>
      <c r="G20" s="34" t="s">
        <v>1148</v>
      </c>
      <c r="H20" s="37" t="s">
        <v>34</v>
      </c>
    </row>
    <row r="21" spans="1:8" ht="25.5" customHeight="1">
      <c r="A21" s="34" t="s">
        <v>1364</v>
      </c>
      <c r="B21" s="34" t="s">
        <v>1365</v>
      </c>
      <c r="C21" s="34" t="s">
        <v>1366</v>
      </c>
      <c r="D21" s="34" t="s">
        <v>62</v>
      </c>
      <c r="E21" s="34" t="s">
        <v>63</v>
      </c>
      <c r="F21" s="34" t="s">
        <v>29</v>
      </c>
      <c r="G21" s="34" t="s">
        <v>1148</v>
      </c>
      <c r="H21" s="37" t="s">
        <v>34</v>
      </c>
    </row>
    <row r="22" spans="1:8" ht="25.5" customHeight="1">
      <c r="A22" s="34" t="s">
        <v>1367</v>
      </c>
      <c r="B22" s="34" t="s">
        <v>1368</v>
      </c>
      <c r="C22" s="34" t="s">
        <v>1369</v>
      </c>
      <c r="D22" s="34" t="s">
        <v>51</v>
      </c>
      <c r="E22" s="34" t="s">
        <v>52</v>
      </c>
      <c r="F22" s="34" t="s">
        <v>29</v>
      </c>
      <c r="G22" s="34" t="s">
        <v>1148</v>
      </c>
      <c r="H22" s="37" t="s">
        <v>34</v>
      </c>
    </row>
    <row r="23" spans="1:8" ht="25.5" customHeight="1">
      <c r="A23" s="34" t="s">
        <v>1370</v>
      </c>
      <c r="B23" s="34" t="s">
        <v>1371</v>
      </c>
      <c r="C23" s="34" t="s">
        <v>1372</v>
      </c>
      <c r="D23" s="34" t="s">
        <v>38</v>
      </c>
      <c r="E23" s="34" t="s">
        <v>167</v>
      </c>
      <c r="F23" s="34" t="s">
        <v>29</v>
      </c>
      <c r="G23" s="34" t="s">
        <v>1148</v>
      </c>
      <c r="H23" s="37" t="s">
        <v>34</v>
      </c>
    </row>
    <row r="24" spans="1:8" ht="25.5" customHeight="1">
      <c r="A24" s="34" t="s">
        <v>1373</v>
      </c>
      <c r="B24" s="34" t="s">
        <v>1374</v>
      </c>
      <c r="C24" s="34" t="s">
        <v>1375</v>
      </c>
      <c r="D24" s="34" t="s">
        <v>62</v>
      </c>
      <c r="E24" s="34" t="s">
        <v>63</v>
      </c>
      <c r="F24" s="34" t="s">
        <v>29</v>
      </c>
      <c r="G24" s="34" t="s">
        <v>91</v>
      </c>
      <c r="H24" s="37" t="s">
        <v>34</v>
      </c>
    </row>
    <row r="25" spans="1:8" ht="25.5" customHeight="1">
      <c r="A25" s="34" t="s">
        <v>1668</v>
      </c>
      <c r="B25" s="34" t="s">
        <v>1376</v>
      </c>
      <c r="C25" s="34" t="s">
        <v>1377</v>
      </c>
      <c r="D25" s="34" t="s">
        <v>51</v>
      </c>
      <c r="E25" s="34" t="s">
        <v>52</v>
      </c>
      <c r="F25" s="34" t="s">
        <v>29</v>
      </c>
      <c r="G25" s="34" t="s">
        <v>934</v>
      </c>
      <c r="H25" s="37" t="s">
        <v>34</v>
      </c>
    </row>
    <row r="26" spans="1:8" ht="25.5" customHeight="1">
      <c r="A26" s="34" t="s">
        <v>1378</v>
      </c>
      <c r="B26" s="34" t="s">
        <v>1379</v>
      </c>
      <c r="C26" s="34" t="s">
        <v>1380</v>
      </c>
      <c r="D26" s="34" t="s">
        <v>51</v>
      </c>
      <c r="E26" s="34" t="s">
        <v>539</v>
      </c>
      <c r="F26" s="34" t="s">
        <v>29</v>
      </c>
      <c r="G26" s="34" t="s">
        <v>1148</v>
      </c>
      <c r="H26" s="37" t="s">
        <v>34</v>
      </c>
    </row>
    <row r="27" spans="1:8" ht="25.5" customHeight="1">
      <c r="A27" s="34" t="s">
        <v>1381</v>
      </c>
      <c r="B27" s="34" t="s">
        <v>1382</v>
      </c>
      <c r="C27" s="34" t="s">
        <v>1383</v>
      </c>
      <c r="D27" s="34" t="s">
        <v>62</v>
      </c>
      <c r="E27" s="34" t="s">
        <v>90</v>
      </c>
      <c r="F27" s="34" t="s">
        <v>29</v>
      </c>
      <c r="G27" s="34" t="s">
        <v>1148</v>
      </c>
      <c r="H27" s="37" t="s">
        <v>34</v>
      </c>
    </row>
    <row r="28" spans="1:8" ht="25.5" customHeight="1">
      <c r="A28" s="34" t="s">
        <v>1384</v>
      </c>
      <c r="B28" s="34" t="s">
        <v>1385</v>
      </c>
      <c r="C28" s="34" t="s">
        <v>1386</v>
      </c>
      <c r="D28" s="34" t="s">
        <v>43</v>
      </c>
      <c r="E28" s="34" t="s">
        <v>175</v>
      </c>
      <c r="F28" s="34" t="s">
        <v>29</v>
      </c>
      <c r="G28" s="34" t="s">
        <v>30</v>
      </c>
      <c r="H28" s="37" t="s">
        <v>34</v>
      </c>
    </row>
    <row r="29" spans="1:8" ht="25.5" customHeight="1">
      <c r="A29" s="34" t="s">
        <v>1387</v>
      </c>
      <c r="B29" s="34" t="s">
        <v>1388</v>
      </c>
      <c r="C29" s="34" t="s">
        <v>1389</v>
      </c>
      <c r="D29" s="34" t="s">
        <v>38</v>
      </c>
      <c r="E29" s="34" t="s">
        <v>206</v>
      </c>
      <c r="F29" s="34" t="s">
        <v>29</v>
      </c>
      <c r="G29" s="34" t="s">
        <v>1148</v>
      </c>
      <c r="H29" s="37" t="s">
        <v>34</v>
      </c>
    </row>
    <row r="30" spans="1:8" ht="25.5" customHeight="1">
      <c r="A30" s="34" t="s">
        <v>1390</v>
      </c>
      <c r="B30" s="34" t="s">
        <v>1391</v>
      </c>
      <c r="C30" s="34" t="s">
        <v>1392</v>
      </c>
      <c r="D30" s="34" t="s">
        <v>62</v>
      </c>
      <c r="E30" s="34" t="s">
        <v>63</v>
      </c>
      <c r="F30" s="34" t="s">
        <v>29</v>
      </c>
      <c r="G30" s="34" t="s">
        <v>30</v>
      </c>
      <c r="H30" s="37" t="s">
        <v>34</v>
      </c>
    </row>
    <row r="31" spans="1:8" ht="25.5" customHeight="1">
      <c r="A31" s="34" t="s">
        <v>1393</v>
      </c>
      <c r="B31" s="34" t="s">
        <v>1394</v>
      </c>
      <c r="C31" s="34" t="s">
        <v>1395</v>
      </c>
      <c r="D31" s="34" t="s">
        <v>62</v>
      </c>
      <c r="E31" s="34" t="s">
        <v>90</v>
      </c>
      <c r="F31" s="34" t="s">
        <v>29</v>
      </c>
      <c r="G31" s="34" t="s">
        <v>934</v>
      </c>
      <c r="H31" s="37" t="s">
        <v>34</v>
      </c>
    </row>
    <row r="32" spans="1:8" ht="25.5" customHeight="1">
      <c r="A32" s="34" t="s">
        <v>1396</v>
      </c>
      <c r="B32" s="34" t="s">
        <v>1397</v>
      </c>
      <c r="C32" s="34" t="s">
        <v>1398</v>
      </c>
      <c r="D32" s="34" t="s">
        <v>38</v>
      </c>
      <c r="E32" s="34" t="s">
        <v>39</v>
      </c>
      <c r="F32" s="34" t="s">
        <v>29</v>
      </c>
      <c r="G32" s="34" t="s">
        <v>91</v>
      </c>
      <c r="H32" s="37" t="s">
        <v>34</v>
      </c>
    </row>
    <row r="33" spans="1:8" ht="25.5" customHeight="1">
      <c r="A33" s="34" t="s">
        <v>1399</v>
      </c>
      <c r="B33" s="34" t="s">
        <v>1400</v>
      </c>
      <c r="C33" s="34" t="s">
        <v>1690</v>
      </c>
      <c r="D33" s="34" t="s">
        <v>96</v>
      </c>
      <c r="E33" s="34" t="s">
        <v>539</v>
      </c>
      <c r="F33" s="34" t="s">
        <v>29</v>
      </c>
      <c r="G33" s="34" t="s">
        <v>91</v>
      </c>
      <c r="H33" s="37" t="s">
        <v>34</v>
      </c>
    </row>
    <row r="34" spans="1:8" ht="25.5" customHeight="1">
      <c r="A34" s="34" t="s">
        <v>1401</v>
      </c>
      <c r="B34" s="34" t="s">
        <v>1402</v>
      </c>
      <c r="C34" s="34" t="s">
        <v>1403</v>
      </c>
      <c r="D34" s="34" t="s">
        <v>149</v>
      </c>
      <c r="E34" s="34" t="s">
        <v>310</v>
      </c>
      <c r="F34" s="34" t="s">
        <v>29</v>
      </c>
      <c r="G34" s="34" t="s">
        <v>91</v>
      </c>
      <c r="H34" s="37" t="s">
        <v>34</v>
      </c>
    </row>
    <row r="35" spans="1:8" ht="25.5" customHeight="1">
      <c r="A35" s="34" t="s">
        <v>1404</v>
      </c>
      <c r="B35" s="34" t="s">
        <v>1405</v>
      </c>
      <c r="C35" s="34" t="s">
        <v>1406</v>
      </c>
      <c r="D35" s="34" t="s">
        <v>51</v>
      </c>
      <c r="E35" s="34" t="s">
        <v>51</v>
      </c>
      <c r="F35" s="34" t="s">
        <v>29</v>
      </c>
      <c r="G35" s="34" t="s">
        <v>1148</v>
      </c>
      <c r="H35" s="37" t="s">
        <v>34</v>
      </c>
    </row>
    <row r="36" spans="1:8" ht="25.5" customHeight="1">
      <c r="A36" s="34" t="s">
        <v>1408</v>
      </c>
      <c r="B36" s="34" t="s">
        <v>1409</v>
      </c>
      <c r="C36" s="34" t="s">
        <v>1410</v>
      </c>
      <c r="D36" s="34" t="s">
        <v>38</v>
      </c>
      <c r="E36" s="34" t="s">
        <v>39</v>
      </c>
      <c r="F36" s="34" t="s">
        <v>29</v>
      </c>
      <c r="G36" s="34" t="s">
        <v>1148</v>
      </c>
      <c r="H36" s="37" t="s">
        <v>34</v>
      </c>
    </row>
    <row r="37" spans="1:8" ht="25.5" customHeight="1">
      <c r="A37" s="34" t="s">
        <v>1411</v>
      </c>
      <c r="B37" s="34" t="s">
        <v>1412</v>
      </c>
      <c r="C37" s="34" t="s">
        <v>1413</v>
      </c>
      <c r="D37" s="34" t="s">
        <v>38</v>
      </c>
      <c r="E37" s="34" t="s">
        <v>125</v>
      </c>
      <c r="F37" s="34" t="s">
        <v>29</v>
      </c>
      <c r="G37" s="34" t="s">
        <v>91</v>
      </c>
      <c r="H37" s="37" t="s">
        <v>34</v>
      </c>
    </row>
    <row r="38" spans="1:8" ht="25.5" customHeight="1">
      <c r="A38" s="34" t="s">
        <v>1414</v>
      </c>
      <c r="B38" s="34" t="s">
        <v>1415</v>
      </c>
      <c r="C38" s="34" t="s">
        <v>1416</v>
      </c>
      <c r="D38" s="34" t="s">
        <v>82</v>
      </c>
      <c r="E38" s="34" t="s">
        <v>154</v>
      </c>
      <c r="F38" s="34" t="s">
        <v>29</v>
      </c>
      <c r="G38" s="34" t="s">
        <v>1148</v>
      </c>
      <c r="H38" s="37" t="s">
        <v>34</v>
      </c>
    </row>
    <row r="39" spans="1:8" ht="25.5" customHeight="1">
      <c r="A39" s="34" t="s">
        <v>1417</v>
      </c>
      <c r="B39" s="34" t="s">
        <v>1418</v>
      </c>
      <c r="C39" s="34" t="s">
        <v>1419</v>
      </c>
      <c r="D39" s="34" t="s">
        <v>62</v>
      </c>
      <c r="E39" s="34" t="s">
        <v>325</v>
      </c>
      <c r="F39" s="34" t="s">
        <v>29</v>
      </c>
      <c r="G39" s="34" t="s">
        <v>91</v>
      </c>
      <c r="H39" s="37" t="s">
        <v>34</v>
      </c>
    </row>
    <row r="40" spans="1:8" ht="25.5" customHeight="1">
      <c r="A40" s="34" t="s">
        <v>1423</v>
      </c>
      <c r="B40" s="34" t="s">
        <v>1424</v>
      </c>
      <c r="C40" s="34" t="s">
        <v>1425</v>
      </c>
      <c r="D40" s="34" t="s">
        <v>38</v>
      </c>
      <c r="E40" s="34" t="s">
        <v>116</v>
      </c>
      <c r="F40" s="34" t="s">
        <v>29</v>
      </c>
      <c r="G40" s="34" t="s">
        <v>91</v>
      </c>
      <c r="H40" s="37" t="s">
        <v>34</v>
      </c>
    </row>
    <row r="41" spans="1:8" ht="25.5" customHeight="1">
      <c r="A41" s="34" t="s">
        <v>1420</v>
      </c>
      <c r="B41" s="34" t="s">
        <v>1421</v>
      </c>
      <c r="C41" s="34" t="s">
        <v>1422</v>
      </c>
      <c r="D41" s="34" t="s">
        <v>62</v>
      </c>
      <c r="E41" s="34" t="s">
        <v>217</v>
      </c>
      <c r="F41" s="34" t="s">
        <v>29</v>
      </c>
      <c r="G41" s="34" t="s">
        <v>1148</v>
      </c>
      <c r="H41" s="37" t="s">
        <v>34</v>
      </c>
    </row>
    <row r="42" spans="1:8" ht="25.5" customHeight="1">
      <c r="A42" s="34" t="s">
        <v>1426</v>
      </c>
      <c r="B42" s="34" t="s">
        <v>1427</v>
      </c>
      <c r="C42" s="34" t="s">
        <v>1428</v>
      </c>
      <c r="D42" s="34" t="s">
        <v>101</v>
      </c>
      <c r="E42" s="34" t="s">
        <v>241</v>
      </c>
      <c r="F42" s="34" t="s">
        <v>29</v>
      </c>
      <c r="G42" s="34" t="s">
        <v>1148</v>
      </c>
      <c r="H42" s="37" t="s">
        <v>34</v>
      </c>
    </row>
    <row r="43" spans="1:8" ht="25.5" customHeight="1">
      <c r="A43" s="34" t="s">
        <v>1429</v>
      </c>
      <c r="B43" s="34" t="s">
        <v>1430</v>
      </c>
      <c r="C43" s="34" t="s">
        <v>1431</v>
      </c>
      <c r="D43" s="34" t="s">
        <v>51</v>
      </c>
      <c r="E43" s="34" t="s">
        <v>52</v>
      </c>
      <c r="F43" s="34" t="s">
        <v>29</v>
      </c>
      <c r="G43" s="34" t="s">
        <v>1148</v>
      </c>
      <c r="H43" s="37" t="s">
        <v>34</v>
      </c>
    </row>
    <row r="44" spans="1:8" ht="25.5" customHeight="1">
      <c r="A44" s="34" t="s">
        <v>1432</v>
      </c>
      <c r="B44" s="34" t="s">
        <v>1433</v>
      </c>
      <c r="C44" s="34" t="s">
        <v>1434</v>
      </c>
      <c r="D44" s="34" t="s">
        <v>149</v>
      </c>
      <c r="E44" s="34" t="s">
        <v>969</v>
      </c>
      <c r="F44" s="34" t="s">
        <v>29</v>
      </c>
      <c r="G44" s="34" t="s">
        <v>91</v>
      </c>
      <c r="H44" s="37" t="s">
        <v>34</v>
      </c>
    </row>
    <row r="45" spans="1:8" ht="25.5" customHeight="1">
      <c r="A45" s="34" t="s">
        <v>1435</v>
      </c>
      <c r="B45" s="34" t="s">
        <v>1436</v>
      </c>
      <c r="C45" s="34" t="s">
        <v>1437</v>
      </c>
      <c r="D45" s="34" t="s">
        <v>149</v>
      </c>
      <c r="E45" s="34" t="s">
        <v>969</v>
      </c>
      <c r="F45" s="34" t="s">
        <v>29</v>
      </c>
      <c r="G45" s="34" t="s">
        <v>91</v>
      </c>
      <c r="H45" s="37" t="s">
        <v>34</v>
      </c>
    </row>
    <row r="46" spans="1:8" ht="25.5" customHeight="1">
      <c r="A46" s="34" t="s">
        <v>1438</v>
      </c>
      <c r="B46" s="34" t="s">
        <v>1439</v>
      </c>
      <c r="C46" s="34" t="s">
        <v>1440</v>
      </c>
      <c r="D46" s="34" t="s">
        <v>68</v>
      </c>
      <c r="E46" s="34" t="s">
        <v>198</v>
      </c>
      <c r="F46" s="34" t="s">
        <v>29</v>
      </c>
      <c r="G46" s="34" t="s">
        <v>1148</v>
      </c>
      <c r="H46" s="37" t="s">
        <v>34</v>
      </c>
    </row>
    <row r="47" spans="1:8" ht="25.5" customHeight="1">
      <c r="A47" s="34" t="s">
        <v>1441</v>
      </c>
      <c r="B47" s="34" t="s">
        <v>1442</v>
      </c>
      <c r="C47" s="34" t="s">
        <v>1443</v>
      </c>
      <c r="D47" s="34" t="s">
        <v>96</v>
      </c>
      <c r="E47" s="34" t="s">
        <v>141</v>
      </c>
      <c r="F47" s="34" t="s">
        <v>29</v>
      </c>
      <c r="G47" s="34" t="s">
        <v>1148</v>
      </c>
      <c r="H47" s="37" t="s">
        <v>34</v>
      </c>
    </row>
    <row r="48" spans="1:8" ht="25.5" customHeight="1">
      <c r="A48" s="34" t="s">
        <v>1444</v>
      </c>
      <c r="B48" s="34" t="s">
        <v>1445</v>
      </c>
      <c r="C48" s="34" t="s">
        <v>1446</v>
      </c>
      <c r="D48" s="34" t="s">
        <v>101</v>
      </c>
      <c r="E48" s="34" t="s">
        <v>162</v>
      </c>
      <c r="F48" s="34" t="s">
        <v>29</v>
      </c>
      <c r="G48" s="34" t="s">
        <v>1148</v>
      </c>
      <c r="H48" s="37" t="s">
        <v>34</v>
      </c>
    </row>
    <row r="49" spans="1:8" ht="25.5" customHeight="1">
      <c r="A49" s="34" t="s">
        <v>1447</v>
      </c>
      <c r="B49" s="34" t="s">
        <v>1448</v>
      </c>
      <c r="C49" s="34" t="s">
        <v>1449</v>
      </c>
      <c r="D49" s="34" t="s">
        <v>68</v>
      </c>
      <c r="E49" s="34" t="s">
        <v>198</v>
      </c>
      <c r="F49" s="34" t="s">
        <v>29</v>
      </c>
      <c r="G49" s="34" t="s">
        <v>1148</v>
      </c>
      <c r="H49" s="37" t="s">
        <v>34</v>
      </c>
    </row>
    <row r="50" spans="1:8" ht="25.5" customHeight="1">
      <c r="A50" s="34" t="s">
        <v>1450</v>
      </c>
      <c r="B50" s="34" t="s">
        <v>1451</v>
      </c>
      <c r="C50" s="34" t="s">
        <v>1452</v>
      </c>
      <c r="D50" s="34" t="s">
        <v>101</v>
      </c>
      <c r="E50" s="34" t="s">
        <v>71</v>
      </c>
      <c r="F50" s="34" t="s">
        <v>29</v>
      </c>
      <c r="G50" s="34" t="s">
        <v>1148</v>
      </c>
      <c r="H50" s="37" t="s">
        <v>34</v>
      </c>
    </row>
    <row r="51" spans="1:8" ht="25.5" customHeight="1">
      <c r="A51" s="34" t="s">
        <v>1453</v>
      </c>
      <c r="B51" s="34" t="s">
        <v>1454</v>
      </c>
      <c r="C51" s="34" t="s">
        <v>1455</v>
      </c>
      <c r="D51" s="34" t="s">
        <v>149</v>
      </c>
      <c r="E51" s="34" t="s">
        <v>969</v>
      </c>
      <c r="F51" s="34" t="s">
        <v>29</v>
      </c>
      <c r="G51" s="34" t="s">
        <v>91</v>
      </c>
      <c r="H51" s="37" t="s">
        <v>34</v>
      </c>
    </row>
    <row r="52" spans="1:8" ht="25.5" customHeight="1">
      <c r="A52" s="34" t="s">
        <v>1456</v>
      </c>
      <c r="B52" s="34" t="s">
        <v>1457</v>
      </c>
      <c r="C52" s="34" t="s">
        <v>1458</v>
      </c>
      <c r="D52" s="34" t="s">
        <v>101</v>
      </c>
      <c r="E52" s="34" t="s">
        <v>162</v>
      </c>
      <c r="F52" s="34" t="s">
        <v>29</v>
      </c>
      <c r="G52" s="34" t="s">
        <v>91</v>
      </c>
      <c r="H52" s="37" t="s">
        <v>34</v>
      </c>
    </row>
    <row r="53" spans="1:8" ht="25.5" customHeight="1">
      <c r="A53" s="34" t="s">
        <v>1301</v>
      </c>
      <c r="B53" s="34" t="s">
        <v>1302</v>
      </c>
      <c r="C53" s="34" t="s">
        <v>1303</v>
      </c>
      <c r="D53" s="33" t="s">
        <v>149</v>
      </c>
      <c r="E53" s="33" t="s">
        <v>310</v>
      </c>
      <c r="F53" s="34" t="s">
        <v>29</v>
      </c>
      <c r="G53" s="34" t="s">
        <v>30</v>
      </c>
      <c r="H53" s="37" t="s">
        <v>34</v>
      </c>
    </row>
    <row r="54" spans="1:8" ht="25.5" customHeight="1">
      <c r="A54" s="34" t="s">
        <v>1459</v>
      </c>
      <c r="B54" s="34" t="s">
        <v>1460</v>
      </c>
      <c r="C54" s="34" t="s">
        <v>1461</v>
      </c>
      <c r="D54" s="34" t="s">
        <v>112</v>
      </c>
      <c r="E54" s="34" t="s">
        <v>202</v>
      </c>
      <c r="F54" s="34" t="s">
        <v>29</v>
      </c>
      <c r="G54" s="34" t="s">
        <v>1148</v>
      </c>
      <c r="H54" s="37" t="s">
        <v>34</v>
      </c>
    </row>
    <row r="55" spans="1:8" ht="25.5" customHeight="1">
      <c r="A55" s="34" t="s">
        <v>1462</v>
      </c>
      <c r="B55" s="34" t="s">
        <v>1463</v>
      </c>
      <c r="C55" s="34" t="s">
        <v>1464</v>
      </c>
      <c r="D55" s="34" t="s">
        <v>62</v>
      </c>
      <c r="E55" s="34" t="s">
        <v>63</v>
      </c>
      <c r="F55" s="34" t="s">
        <v>29</v>
      </c>
      <c r="G55" s="34" t="s">
        <v>30</v>
      </c>
      <c r="H55" s="37" t="s">
        <v>34</v>
      </c>
    </row>
    <row r="56" spans="1:8" ht="25.5" customHeight="1">
      <c r="A56" s="34" t="s">
        <v>1465</v>
      </c>
      <c r="B56" s="34" t="s">
        <v>1466</v>
      </c>
      <c r="C56" s="34" t="s">
        <v>1467</v>
      </c>
      <c r="D56" s="34" t="s">
        <v>57</v>
      </c>
      <c r="E56" s="34" t="s">
        <v>1468</v>
      </c>
      <c r="F56" s="34" t="s">
        <v>29</v>
      </c>
      <c r="G56" s="34" t="s">
        <v>91</v>
      </c>
      <c r="H56" s="37" t="s">
        <v>34</v>
      </c>
    </row>
    <row r="57" spans="1:8" ht="25.5" customHeight="1">
      <c r="A57" s="34" t="s">
        <v>1469</v>
      </c>
      <c r="B57" s="34" t="s">
        <v>1470</v>
      </c>
      <c r="C57" s="34" t="s">
        <v>1471</v>
      </c>
      <c r="D57" s="34" t="s">
        <v>149</v>
      </c>
      <c r="E57" s="34" t="s">
        <v>310</v>
      </c>
      <c r="F57" s="34" t="s">
        <v>29</v>
      </c>
      <c r="G57" s="34" t="s">
        <v>91</v>
      </c>
      <c r="H57" s="37" t="s">
        <v>34</v>
      </c>
    </row>
    <row r="58" spans="1:8" ht="25.5" customHeight="1">
      <c r="A58" s="34" t="s">
        <v>1472</v>
      </c>
      <c r="B58" s="34" t="s">
        <v>1473</v>
      </c>
      <c r="C58" s="34" t="s">
        <v>1474</v>
      </c>
      <c r="D58" s="34" t="s">
        <v>51</v>
      </c>
      <c r="E58" s="34" t="s">
        <v>52</v>
      </c>
      <c r="F58" s="34" t="s">
        <v>29</v>
      </c>
      <c r="G58" s="34" t="s">
        <v>1148</v>
      </c>
      <c r="H58" s="37" t="s">
        <v>34</v>
      </c>
    </row>
    <row r="59" spans="1:8" ht="25.5" customHeight="1">
      <c r="A59" s="34" t="s">
        <v>1475</v>
      </c>
      <c r="B59" s="34" t="s">
        <v>1476</v>
      </c>
      <c r="C59" s="34" t="s">
        <v>1477</v>
      </c>
      <c r="D59" s="34" t="s">
        <v>62</v>
      </c>
      <c r="E59" s="34" t="s">
        <v>325</v>
      </c>
      <c r="F59" s="34" t="s">
        <v>29</v>
      </c>
      <c r="G59" s="34" t="s">
        <v>1148</v>
      </c>
      <c r="H59" s="37" t="s">
        <v>34</v>
      </c>
    </row>
    <row r="60" spans="1:8" ht="25.5" customHeight="1">
      <c r="A60" s="34" t="s">
        <v>1478</v>
      </c>
      <c r="B60" s="34" t="s">
        <v>1479</v>
      </c>
      <c r="C60" s="34" t="s">
        <v>1480</v>
      </c>
      <c r="D60" s="34" t="s">
        <v>62</v>
      </c>
      <c r="E60" s="34" t="s">
        <v>90</v>
      </c>
      <c r="F60" s="34" t="s">
        <v>29</v>
      </c>
      <c r="G60" s="34" t="s">
        <v>1148</v>
      </c>
      <c r="H60" s="37" t="s">
        <v>34</v>
      </c>
    </row>
    <row r="61" spans="1:8" ht="25.5" customHeight="1">
      <c r="A61" s="34" t="s">
        <v>1481</v>
      </c>
      <c r="B61" s="34" t="s">
        <v>1482</v>
      </c>
      <c r="C61" s="34" t="s">
        <v>1483</v>
      </c>
      <c r="D61" s="34" t="s">
        <v>62</v>
      </c>
      <c r="E61" s="34" t="s">
        <v>90</v>
      </c>
      <c r="F61" s="34" t="s">
        <v>29</v>
      </c>
      <c r="G61" s="34" t="s">
        <v>1148</v>
      </c>
      <c r="H61" s="37" t="s">
        <v>34</v>
      </c>
    </row>
    <row r="62" spans="1:8" ht="25.5" customHeight="1">
      <c r="A62" s="34" t="s">
        <v>1487</v>
      </c>
      <c r="B62" s="34" t="s">
        <v>1488</v>
      </c>
      <c r="C62" s="34" t="s">
        <v>1489</v>
      </c>
      <c r="D62" s="34" t="s">
        <v>38</v>
      </c>
      <c r="E62" s="34" t="s">
        <v>39</v>
      </c>
      <c r="F62" s="34" t="s">
        <v>29</v>
      </c>
      <c r="G62" s="34" t="s">
        <v>1148</v>
      </c>
      <c r="H62" s="37" t="s">
        <v>34</v>
      </c>
    </row>
    <row r="63" spans="1:8" ht="25.5" customHeight="1">
      <c r="A63" s="34" t="s">
        <v>1490</v>
      </c>
      <c r="B63" s="34" t="s">
        <v>1491</v>
      </c>
      <c r="C63" s="34" t="s">
        <v>1492</v>
      </c>
      <c r="D63" s="34" t="s">
        <v>62</v>
      </c>
      <c r="E63" s="34" t="s">
        <v>217</v>
      </c>
      <c r="F63" s="34" t="s">
        <v>29</v>
      </c>
      <c r="G63" s="34" t="s">
        <v>30</v>
      </c>
      <c r="H63" s="37" t="s">
        <v>34</v>
      </c>
    </row>
    <row r="64" spans="1:8" ht="25.5" customHeight="1">
      <c r="A64" s="34" t="s">
        <v>1493</v>
      </c>
      <c r="B64" s="34" t="s">
        <v>1494</v>
      </c>
      <c r="C64" s="34" t="s">
        <v>1495</v>
      </c>
      <c r="D64" s="34" t="s">
        <v>62</v>
      </c>
      <c r="E64" s="34" t="s">
        <v>217</v>
      </c>
      <c r="F64" s="34" t="s">
        <v>29</v>
      </c>
      <c r="G64" s="34" t="s">
        <v>91</v>
      </c>
      <c r="H64" s="37" t="s">
        <v>34</v>
      </c>
    </row>
    <row r="65" spans="1:8" ht="24" customHeight="1">
      <c r="A65" s="34" t="s">
        <v>1496</v>
      </c>
      <c r="B65" s="34" t="s">
        <v>1497</v>
      </c>
      <c r="C65" s="34" t="s">
        <v>1498</v>
      </c>
      <c r="D65" s="34" t="s">
        <v>38</v>
      </c>
      <c r="E65" s="34" t="s">
        <v>539</v>
      </c>
      <c r="F65" s="34" t="s">
        <v>29</v>
      </c>
      <c r="G65" s="34" t="s">
        <v>1148</v>
      </c>
      <c r="H65" s="37" t="s">
        <v>34</v>
      </c>
    </row>
    <row r="66" spans="1:8" ht="25" customHeight="1">
      <c r="A66" s="34" t="s">
        <v>1659</v>
      </c>
      <c r="B66" s="34" t="s">
        <v>1304</v>
      </c>
      <c r="C66" s="34" t="s">
        <v>1305</v>
      </c>
      <c r="D66" s="34" t="s">
        <v>62</v>
      </c>
      <c r="E66" s="34" t="s">
        <v>325</v>
      </c>
      <c r="F66" s="34" t="s">
        <v>29</v>
      </c>
      <c r="G66" s="34" t="s">
        <v>30</v>
      </c>
      <c r="H66" s="37" t="s">
        <v>34</v>
      </c>
    </row>
    <row r="67" spans="1:8" ht="25" customHeight="1">
      <c r="A67" s="34" t="s">
        <v>1258</v>
      </c>
      <c r="B67" s="34" t="s">
        <v>1259</v>
      </c>
      <c r="C67" s="34" t="s">
        <v>1260</v>
      </c>
      <c r="D67" s="34" t="s">
        <v>101</v>
      </c>
      <c r="E67" s="34" t="s">
        <v>183</v>
      </c>
      <c r="F67" s="34" t="s">
        <v>29</v>
      </c>
      <c r="G67" s="34" t="s">
        <v>30</v>
      </c>
      <c r="H67" s="37" t="s">
        <v>34</v>
      </c>
    </row>
    <row r="68" spans="1:8" ht="25" customHeight="1">
      <c r="A68" s="34" t="s">
        <v>1237</v>
      </c>
      <c r="B68" s="34" t="s">
        <v>1238</v>
      </c>
      <c r="C68" s="34" t="s">
        <v>1239</v>
      </c>
      <c r="D68" s="34" t="s">
        <v>96</v>
      </c>
      <c r="E68" s="34" t="s">
        <v>141</v>
      </c>
      <c r="F68" s="34" t="s">
        <v>29</v>
      </c>
      <c r="G68" s="34" t="s">
        <v>30</v>
      </c>
      <c r="H68" s="37" t="s">
        <v>34</v>
      </c>
    </row>
  </sheetData>
  <autoFilter ref="A8:H8" xr:uid="{00000000-0001-0000-0400-000000000000}">
    <sortState xmlns:xlrd2="http://schemas.microsoft.com/office/spreadsheetml/2017/richdata2" ref="A9:H68">
      <sortCondition ref="C8"/>
    </sortState>
  </autoFilter>
  <phoneticPr fontId="39" type="noConversion"/>
  <conditionalFormatting sqref="A53">
    <cfRule type="duplicateValues" dxfId="3" priority="1"/>
  </conditionalFormatting>
  <conditionalFormatting sqref="C54:C68 C9:C52">
    <cfRule type="duplicateValues" dxfId="2" priority="11"/>
  </conditionalFormatting>
  <pageMargins left="0.7" right="0.7" top="0.75" bottom="0.75" header="0.3" footer="0.3"/>
  <headerFooter>
    <oddFooter>&amp;C_x000D_&amp;1#&amp;"Aptos"&amp;10&amp;K000000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F49"/>
  <sheetViews>
    <sheetView tabSelected="1" zoomScale="115" zoomScaleNormal="115" workbookViewId="0">
      <selection activeCell="D15" sqref="D15"/>
    </sheetView>
  </sheetViews>
  <sheetFormatPr defaultRowHeight="14.5"/>
  <cols>
    <col min="1" max="1" width="1.7265625" customWidth="1"/>
    <col min="2" max="2" width="19.1796875" customWidth="1"/>
    <col min="3" max="3" width="22.1796875" customWidth="1"/>
    <col min="4" max="4" width="33.1796875" bestFit="1" customWidth="1"/>
    <col min="5" max="5" width="65.54296875" customWidth="1"/>
    <col min="6" max="6" width="12.54296875" style="60" customWidth="1"/>
    <col min="7" max="7" width="9.1796875" customWidth="1"/>
    <col min="8" max="8" width="33" customWidth="1"/>
  </cols>
  <sheetData>
    <row r="2" spans="2:6">
      <c r="B2" s="68" t="s">
        <v>1501</v>
      </c>
      <c r="C2" s="68" t="s">
        <v>1502</v>
      </c>
      <c r="D2" s="68" t="s">
        <v>1503</v>
      </c>
      <c r="E2" s="68" t="s">
        <v>1504</v>
      </c>
      <c r="F2" s="75" t="s">
        <v>1505</v>
      </c>
    </row>
    <row r="3" spans="2:6" s="62" customFormat="1" ht="16.5" customHeight="1">
      <c r="B3" s="123"/>
      <c r="C3" s="124"/>
      <c r="D3" s="127"/>
      <c r="E3" s="45"/>
      <c r="F3" s="76"/>
    </row>
    <row r="4" spans="2:6" s="62" customFormat="1" ht="16.5" customHeight="1">
      <c r="B4" s="123" t="s">
        <v>1740</v>
      </c>
      <c r="C4" s="124" t="s">
        <v>299</v>
      </c>
      <c r="D4" s="127" t="s">
        <v>1741</v>
      </c>
      <c r="E4" s="45" t="s">
        <v>1742</v>
      </c>
      <c r="F4" s="76" t="s">
        <v>1743</v>
      </c>
    </row>
    <row r="5" spans="2:6" s="62" customFormat="1">
      <c r="B5" s="67" t="s">
        <v>1717</v>
      </c>
      <c r="C5" s="124" t="s">
        <v>672</v>
      </c>
      <c r="D5" s="127" t="s">
        <v>673</v>
      </c>
      <c r="E5" s="67" t="s">
        <v>1654</v>
      </c>
      <c r="F5" s="67" t="s">
        <v>1716</v>
      </c>
    </row>
    <row r="6" spans="2:6" s="62" customFormat="1">
      <c r="B6" s="45" t="s">
        <v>1685</v>
      </c>
      <c r="C6" s="124" t="s">
        <v>1744</v>
      </c>
      <c r="D6" s="127" t="s">
        <v>1745</v>
      </c>
      <c r="E6" s="67" t="s">
        <v>1746</v>
      </c>
      <c r="F6" s="67" t="s">
        <v>1747</v>
      </c>
    </row>
    <row r="7" spans="2:6">
      <c r="B7" s="67" t="s">
        <v>1717</v>
      </c>
      <c r="C7" s="124" t="s">
        <v>447</v>
      </c>
      <c r="D7" s="127" t="s">
        <v>449</v>
      </c>
      <c r="E7" s="45" t="s">
        <v>1719</v>
      </c>
      <c r="F7" s="77" t="s">
        <v>1675</v>
      </c>
    </row>
    <row r="8" spans="2:6">
      <c r="B8" s="67" t="s">
        <v>34</v>
      </c>
      <c r="C8" s="35" t="s">
        <v>1734</v>
      </c>
      <c r="D8" s="127" t="s">
        <v>1735</v>
      </c>
      <c r="E8" s="67" t="s">
        <v>1736</v>
      </c>
      <c r="F8" s="67" t="s">
        <v>1732</v>
      </c>
    </row>
    <row r="9" spans="2:6">
      <c r="B9" s="67"/>
      <c r="C9" s="35"/>
      <c r="D9" s="127"/>
      <c r="E9" s="67"/>
      <c r="F9" s="67"/>
    </row>
    <row r="10" spans="2:6">
      <c r="B10" s="67"/>
      <c r="C10" s="35"/>
      <c r="D10" s="127"/>
      <c r="E10" s="67"/>
      <c r="F10" s="67"/>
    </row>
    <row r="11" spans="2:6">
      <c r="B11" s="67"/>
      <c r="C11" s="124"/>
      <c r="D11" s="127"/>
      <c r="E11" s="67"/>
      <c r="F11" s="67"/>
    </row>
    <row r="12" spans="2:6">
      <c r="B12" s="67"/>
      <c r="C12" s="124"/>
      <c r="D12" s="127"/>
      <c r="E12" s="67"/>
      <c r="F12" s="67"/>
    </row>
    <row r="13" spans="2:6">
      <c r="B13" s="68" t="s">
        <v>1501</v>
      </c>
      <c r="C13" s="68" t="s">
        <v>1502</v>
      </c>
      <c r="D13" s="68" t="s">
        <v>1506</v>
      </c>
      <c r="E13" s="68" t="s">
        <v>1504</v>
      </c>
      <c r="F13" s="75" t="s">
        <v>1505</v>
      </c>
    </row>
    <row r="14" spans="2:6">
      <c r="B14" s="68"/>
      <c r="C14" s="68"/>
      <c r="D14" s="68"/>
      <c r="E14" s="68"/>
      <c r="F14" s="75"/>
    </row>
    <row r="15" spans="2:6">
      <c r="B15" s="67" t="s">
        <v>1687</v>
      </c>
      <c r="C15" s="35" t="s">
        <v>979</v>
      </c>
      <c r="D15" s="67" t="s">
        <v>980</v>
      </c>
      <c r="E15" s="80" t="s">
        <v>1654</v>
      </c>
      <c r="F15" s="76" t="s">
        <v>1738</v>
      </c>
    </row>
    <row r="16" spans="2:6">
      <c r="B16" s="67" t="s">
        <v>1687</v>
      </c>
      <c r="C16" s="35" t="s">
        <v>1032</v>
      </c>
      <c r="D16" s="67" t="s">
        <v>1718</v>
      </c>
      <c r="E16" s="45" t="s">
        <v>1719</v>
      </c>
      <c r="F16" s="76" t="s">
        <v>1720</v>
      </c>
    </row>
    <row r="17" spans="2:6">
      <c r="B17" s="45" t="s">
        <v>1685</v>
      </c>
      <c r="C17" s="35" t="s">
        <v>1722</v>
      </c>
      <c r="D17" s="67" t="s">
        <v>1698</v>
      </c>
      <c r="E17" s="45" t="s">
        <v>1721</v>
      </c>
      <c r="F17" s="76" t="s">
        <v>1705</v>
      </c>
    </row>
    <row r="18" spans="2:6" s="70" customFormat="1">
      <c r="B18" s="45" t="s">
        <v>1685</v>
      </c>
      <c r="C18" t="s">
        <v>1167</v>
      </c>
      <c r="D18" s="67" t="s">
        <v>1169</v>
      </c>
      <c r="E18" s="45" t="s">
        <v>1719</v>
      </c>
      <c r="F18" s="77" t="s">
        <v>1730</v>
      </c>
    </row>
    <row r="19" spans="2:6">
      <c r="B19" s="45"/>
      <c r="C19" s="35"/>
      <c r="D19" s="67"/>
      <c r="E19" s="67"/>
      <c r="F19" s="76"/>
    </row>
    <row r="20" spans="2:6">
      <c r="B20" s="45"/>
      <c r="C20" s="121"/>
      <c r="D20" s="45"/>
      <c r="E20" s="67"/>
      <c r="F20" s="77"/>
    </row>
    <row r="21" spans="2:6">
      <c r="B21" s="45"/>
      <c r="C21" s="35"/>
      <c r="D21" s="45"/>
      <c r="E21" s="45"/>
      <c r="F21" s="77"/>
    </row>
    <row r="22" spans="2:6">
      <c r="B22" s="68" t="s">
        <v>1501</v>
      </c>
      <c r="C22" s="68" t="s">
        <v>1502</v>
      </c>
      <c r="D22" s="68" t="s">
        <v>1507</v>
      </c>
      <c r="E22" s="68" t="s">
        <v>1504</v>
      </c>
      <c r="F22" s="75" t="s">
        <v>1505</v>
      </c>
    </row>
    <row r="23" spans="2:6">
      <c r="B23" s="68"/>
      <c r="C23" s="68"/>
      <c r="D23" s="68"/>
      <c r="E23" s="68"/>
      <c r="F23" s="75"/>
    </row>
    <row r="24" spans="2:6">
      <c r="B24" s="45" t="s">
        <v>1687</v>
      </c>
      <c r="C24" s="67" t="s">
        <v>1301</v>
      </c>
      <c r="D24" s="35" t="s">
        <v>1710</v>
      </c>
      <c r="E24" s="45" t="s">
        <v>1711</v>
      </c>
      <c r="F24" s="76" t="s">
        <v>1712</v>
      </c>
    </row>
    <row r="25" spans="2:6">
      <c r="B25" s="45" t="s">
        <v>1685</v>
      </c>
      <c r="C25" t="s">
        <v>1276</v>
      </c>
      <c r="D25" s="35" t="s">
        <v>1748</v>
      </c>
      <c r="E25" s="45" t="s">
        <v>1749</v>
      </c>
      <c r="F25" s="76" t="s">
        <v>1750</v>
      </c>
    </row>
    <row r="26" spans="2:6">
      <c r="B26" s="45" t="s">
        <v>1685</v>
      </c>
      <c r="C26" s="67" t="s">
        <v>1321</v>
      </c>
      <c r="D26" s="67" t="s">
        <v>1707</v>
      </c>
      <c r="E26" s="45" t="s">
        <v>1708</v>
      </c>
      <c r="F26" s="76" t="s">
        <v>1709</v>
      </c>
    </row>
    <row r="27" spans="2:6" s="70" customFormat="1">
      <c r="B27" s="45" t="s">
        <v>1717</v>
      </c>
      <c r="C27" s="67" t="s">
        <v>1724</v>
      </c>
      <c r="D27" s="35" t="s">
        <v>1728</v>
      </c>
      <c r="E27" s="137" t="s">
        <v>1727</v>
      </c>
      <c r="F27" s="77" t="s">
        <v>1739</v>
      </c>
    </row>
    <row r="28" spans="2:6" s="70" customFormat="1">
      <c r="B28" s="45" t="s">
        <v>1717</v>
      </c>
      <c r="C28" s="67" t="s">
        <v>1729</v>
      </c>
      <c r="D28" s="35" t="s">
        <v>1728</v>
      </c>
      <c r="E28" s="137" t="s">
        <v>1727</v>
      </c>
      <c r="F28" s="77" t="s">
        <v>1739</v>
      </c>
    </row>
    <row r="29" spans="2:6" s="70" customFormat="1">
      <c r="B29" s="45"/>
      <c r="C29" s="67"/>
      <c r="D29" s="35"/>
      <c r="E29" s="45"/>
      <c r="F29" s="76"/>
    </row>
    <row r="30" spans="2:6" s="70" customFormat="1">
      <c r="B30" s="45"/>
      <c r="C30" s="67"/>
      <c r="D30" s="35"/>
      <c r="E30" s="45"/>
      <c r="F30" s="76"/>
    </row>
    <row r="31" spans="2:6" s="70" customFormat="1">
      <c r="B31" s="45"/>
      <c r="C31" s="67"/>
      <c r="D31" s="35"/>
      <c r="E31" s="45"/>
      <c r="F31" s="76"/>
    </row>
    <row r="32" spans="2:6" s="70" customFormat="1">
      <c r="B32" s="80"/>
      <c r="C32" s="67"/>
      <c r="D32" s="35"/>
      <c r="E32" s="67"/>
      <c r="F32" s="122"/>
    </row>
    <row r="33" spans="2:6" s="70" customFormat="1">
      <c r="B33" s="68" t="s">
        <v>1501</v>
      </c>
      <c r="C33" s="68" t="s">
        <v>1502</v>
      </c>
      <c r="D33" s="68" t="s">
        <v>1508</v>
      </c>
      <c r="E33" s="68" t="s">
        <v>1504</v>
      </c>
      <c r="F33" s="75" t="s">
        <v>1505</v>
      </c>
    </row>
    <row r="34" spans="2:6" s="70" customFormat="1">
      <c r="B34" s="45" t="s">
        <v>1685</v>
      </c>
      <c r="C34" s="45" t="s">
        <v>1286</v>
      </c>
      <c r="D34" s="45" t="s">
        <v>1713</v>
      </c>
      <c r="E34" s="45" t="s">
        <v>1715</v>
      </c>
      <c r="F34" s="73" t="s">
        <v>1712</v>
      </c>
    </row>
    <row r="35" spans="2:6" s="70" customFormat="1">
      <c r="B35" s="45" t="s">
        <v>1687</v>
      </c>
      <c r="C35" s="67" t="s">
        <v>1407</v>
      </c>
      <c r="D35" s="67" t="s">
        <v>1674</v>
      </c>
      <c r="E35" s="80" t="s">
        <v>1654</v>
      </c>
      <c r="F35" s="77" t="s">
        <v>1675</v>
      </c>
    </row>
    <row r="36" spans="2:6" s="70" customFormat="1">
      <c r="B36" s="45" t="s">
        <v>1685</v>
      </c>
      <c r="C36" s="67" t="s">
        <v>1353</v>
      </c>
      <c r="D36" s="67" t="s">
        <v>1733</v>
      </c>
      <c r="E36" s="80" t="s">
        <v>1731</v>
      </c>
      <c r="F36" s="77" t="s">
        <v>1732</v>
      </c>
    </row>
    <row r="37" spans="2:6" s="70" customFormat="1">
      <c r="B37" s="45"/>
      <c r="C37" s="67"/>
      <c r="D37" s="67"/>
      <c r="E37" s="80"/>
      <c r="F37" s="77"/>
    </row>
    <row r="38" spans="2:6" s="70" customFormat="1">
      <c r="B38" s="45"/>
      <c r="C38" s="67"/>
      <c r="D38" s="67"/>
      <c r="E38" s="80"/>
      <c r="F38" s="77"/>
    </row>
    <row r="39" spans="2:6" s="70" customFormat="1">
      <c r="B39" s="68"/>
      <c r="C39" s="68"/>
      <c r="D39" s="68"/>
      <c r="E39" s="68"/>
      <c r="F39" s="75"/>
    </row>
    <row r="40" spans="2:6" s="62" customFormat="1">
      <c r="B40" s="69" t="s">
        <v>1685</v>
      </c>
      <c r="C40" s="69" t="s">
        <v>1355</v>
      </c>
      <c r="D40" s="69" t="s">
        <v>1357</v>
      </c>
      <c r="E40" s="69" t="s">
        <v>1654</v>
      </c>
      <c r="F40" s="83" t="s">
        <v>1686</v>
      </c>
    </row>
    <row r="41" spans="2:6">
      <c r="B41" s="81" t="s">
        <v>1687</v>
      </c>
      <c r="C41" s="69" t="s">
        <v>1668</v>
      </c>
      <c r="D41" s="69" t="s">
        <v>1691</v>
      </c>
      <c r="E41" s="69" t="s">
        <v>1654</v>
      </c>
      <c r="F41" s="83" t="s">
        <v>1692</v>
      </c>
    </row>
    <row r="42" spans="2:6">
      <c r="B42" s="81" t="s">
        <v>1685</v>
      </c>
      <c r="C42" s="81" t="s">
        <v>1286</v>
      </c>
      <c r="D42" s="81" t="s">
        <v>1713</v>
      </c>
      <c r="E42" s="81" t="s">
        <v>1654</v>
      </c>
      <c r="F42" s="69" t="s">
        <v>1714</v>
      </c>
    </row>
    <row r="45" spans="2:6">
      <c r="C45" s="60" t="s">
        <v>1509</v>
      </c>
    </row>
    <row r="46" spans="2:6">
      <c r="C46" s="61" t="s">
        <v>1510</v>
      </c>
    </row>
    <row r="47" spans="2:6">
      <c r="C47" s="125" t="s">
        <v>1511</v>
      </c>
    </row>
    <row r="48" spans="2:6">
      <c r="C48" s="64" t="s">
        <v>1512</v>
      </c>
    </row>
    <row r="49" spans="3:3">
      <c r="C49" s="126" t="s">
        <v>1513</v>
      </c>
    </row>
  </sheetData>
  <phoneticPr fontId="39" type="noConversion"/>
  <conditionalFormatting sqref="D15:D18">
    <cfRule type="duplicateValues" dxfId="0" priority="1"/>
  </conditionalFormatting>
  <pageMargins left="0.7" right="0.7" top="0.75" bottom="0.75" header="0.3" footer="0.3"/>
  <pageSetup paperSize="9" orientation="portrait" r:id="rId1"/>
  <headerFooter>
    <oddFooter>&amp;C_x000D_&amp;1#&amp;"Aptos"&amp;10&amp;K000000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30"/>
  <sheetViews>
    <sheetView zoomScale="115" zoomScaleNormal="115" workbookViewId="0">
      <selection activeCell="D57" sqref="D57"/>
    </sheetView>
  </sheetViews>
  <sheetFormatPr defaultRowHeight="14.5"/>
  <cols>
    <col min="1" max="1" width="24.1796875" customWidth="1"/>
    <col min="2" max="2" width="40.1796875" customWidth="1"/>
    <col min="3" max="3" width="35.453125" customWidth="1"/>
    <col min="4" max="4" width="30.81640625" customWidth="1"/>
    <col min="5" max="5" width="24.1796875" customWidth="1"/>
  </cols>
  <sheetData>
    <row r="2" spans="2:4">
      <c r="B2" s="128" t="s">
        <v>1514</v>
      </c>
    </row>
    <row r="3" spans="2:4">
      <c r="B3" t="s">
        <v>1515</v>
      </c>
    </row>
    <row r="4" spans="2:4">
      <c r="B4" s="47" t="s">
        <v>1516</v>
      </c>
    </row>
    <row r="5" spans="2:4">
      <c r="B5" t="s">
        <v>1517</v>
      </c>
    </row>
    <row r="8" spans="2:4">
      <c r="B8" s="129" t="s">
        <v>1518</v>
      </c>
      <c r="C8" s="129"/>
      <c r="D8" s="129"/>
    </row>
    <row r="9" spans="2:4">
      <c r="B9" s="130" t="s">
        <v>1519</v>
      </c>
      <c r="C9" s="130" t="s">
        <v>1520</v>
      </c>
      <c r="D9" s="130" t="s">
        <v>1521</v>
      </c>
    </row>
    <row r="10" spans="2:4">
      <c r="B10" s="67"/>
      <c r="C10" s="123"/>
      <c r="D10" s="76"/>
    </row>
    <row r="11" spans="2:4" ht="16" customHeight="1">
      <c r="B11" s="67"/>
      <c r="C11" s="123"/>
      <c r="D11" s="76"/>
    </row>
    <row r="12" spans="2:4" ht="16" customHeight="1">
      <c r="B12" s="62"/>
      <c r="C12" s="131"/>
      <c r="D12" s="132"/>
    </row>
    <row r="13" spans="2:4">
      <c r="B13" s="133" t="s">
        <v>1522</v>
      </c>
      <c r="C13" s="133"/>
      <c r="D13" s="133"/>
    </row>
    <row r="14" spans="2:4">
      <c r="B14" s="134" t="s">
        <v>1523</v>
      </c>
      <c r="C14" s="134" t="s">
        <v>1520</v>
      </c>
      <c r="D14" s="130" t="s">
        <v>1521</v>
      </c>
    </row>
    <row r="15" spans="2:4">
      <c r="B15" s="123" t="s">
        <v>1703</v>
      </c>
      <c r="C15" s="134"/>
      <c r="D15" s="67" t="s">
        <v>1705</v>
      </c>
    </row>
    <row r="16" spans="2:4">
      <c r="B16" s="134"/>
      <c r="C16" s="123" t="s">
        <v>1704</v>
      </c>
      <c r="D16" s="67" t="s">
        <v>1705</v>
      </c>
    </row>
    <row r="18" spans="2:4">
      <c r="B18" s="133" t="s">
        <v>1524</v>
      </c>
      <c r="C18" s="133"/>
      <c r="D18" s="133"/>
    </row>
    <row r="19" spans="2:4">
      <c r="B19" s="134" t="s">
        <v>1523</v>
      </c>
      <c r="C19" s="134" t="s">
        <v>1520</v>
      </c>
      <c r="D19" s="130" t="s">
        <v>1521</v>
      </c>
    </row>
    <row r="20" spans="2:4">
      <c r="B20" s="35" t="s">
        <v>1704</v>
      </c>
      <c r="C20" s="35"/>
      <c r="D20" s="67" t="s">
        <v>1705</v>
      </c>
    </row>
    <row r="21" spans="2:4">
      <c r="B21" s="35"/>
      <c r="C21" s="35" t="s">
        <v>1703</v>
      </c>
      <c r="D21" s="67" t="s">
        <v>1705</v>
      </c>
    </row>
    <row r="22" spans="2:4">
      <c r="B22" s="35"/>
      <c r="C22" s="35"/>
      <c r="D22" s="35"/>
    </row>
    <row r="24" spans="2:4">
      <c r="B24" s="133" t="s">
        <v>1525</v>
      </c>
      <c r="C24" s="133"/>
      <c r="D24" s="133"/>
    </row>
    <row r="25" spans="2:4">
      <c r="B25" s="75" t="s">
        <v>1523</v>
      </c>
      <c r="C25" s="75" t="s">
        <v>1520</v>
      </c>
      <c r="D25" s="130" t="s">
        <v>1521</v>
      </c>
    </row>
    <row r="26" spans="2:4">
      <c r="B26" s="32" t="s">
        <v>1694</v>
      </c>
      <c r="C26" s="67"/>
      <c r="D26" s="67" t="s">
        <v>1705</v>
      </c>
    </row>
    <row r="27" spans="2:4">
      <c r="B27" s="32"/>
      <c r="C27" s="67" t="s">
        <v>1706</v>
      </c>
      <c r="D27" s="67" t="s">
        <v>1705</v>
      </c>
    </row>
    <row r="29" spans="2:4">
      <c r="B29" s="58" t="s">
        <v>1526</v>
      </c>
      <c r="C29" s="58"/>
      <c r="D29" s="58"/>
    </row>
    <row r="30" spans="2:4">
      <c r="B30" s="135" t="s">
        <v>1519</v>
      </c>
      <c r="C30" s="135" t="s">
        <v>1527</v>
      </c>
      <c r="D30" s="135" t="s">
        <v>1663</v>
      </c>
    </row>
  </sheetData>
  <phoneticPr fontId="39" type="noConversion"/>
  <pageMargins left="0.7" right="0.7" top="0.75" bottom="0.75" header="0.3" footer="0.3"/>
  <headerFooter>
    <oddFooter>&amp;C_x000D_&amp;1#&amp;"Aptos"&amp;10&amp;K000000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J56"/>
  <sheetViews>
    <sheetView topLeftCell="A13" workbookViewId="0">
      <selection activeCell="B49" sqref="B49"/>
    </sheetView>
  </sheetViews>
  <sheetFormatPr defaultRowHeight="14.5"/>
  <cols>
    <col min="1" max="1" width="16.26953125" customWidth="1"/>
    <col min="2" max="2" width="37" customWidth="1"/>
    <col min="4" max="4" width="14.453125" customWidth="1"/>
    <col min="6" max="6" width="24.7265625" customWidth="1"/>
    <col min="8" max="8" width="25.1796875" customWidth="1"/>
    <col min="10" max="10" width="34.1796875" customWidth="1"/>
  </cols>
  <sheetData>
    <row r="2" spans="1:10">
      <c r="B2" t="s">
        <v>1528</v>
      </c>
    </row>
    <row r="5" spans="1:10">
      <c r="A5" t="s">
        <v>333</v>
      </c>
      <c r="B5" s="47" t="s">
        <v>1529</v>
      </c>
      <c r="C5" s="60" t="s">
        <v>1530</v>
      </c>
      <c r="D5" t="s">
        <v>68</v>
      </c>
      <c r="E5" s="60" t="s">
        <v>1531</v>
      </c>
      <c r="F5" t="s">
        <v>27</v>
      </c>
      <c r="G5" t="s">
        <v>1532</v>
      </c>
      <c r="H5" s="58" t="s">
        <v>27</v>
      </c>
      <c r="I5" t="s">
        <v>1533</v>
      </c>
      <c r="J5" s="59" t="s">
        <v>33</v>
      </c>
    </row>
    <row r="6" spans="1:10">
      <c r="A6" t="s">
        <v>159</v>
      </c>
      <c r="B6" s="47" t="s">
        <v>1534</v>
      </c>
      <c r="C6" s="60" t="s">
        <v>1535</v>
      </c>
      <c r="D6" t="s">
        <v>1536</v>
      </c>
      <c r="E6" s="60" t="s">
        <v>1537</v>
      </c>
      <c r="F6" t="s">
        <v>101</v>
      </c>
      <c r="G6" t="s">
        <v>1538</v>
      </c>
      <c r="H6" s="59" t="s">
        <v>101</v>
      </c>
      <c r="I6" t="s">
        <v>1539</v>
      </c>
      <c r="J6" s="59" t="s">
        <v>162</v>
      </c>
    </row>
    <row r="7" spans="1:10">
      <c r="A7" t="s">
        <v>778</v>
      </c>
      <c r="B7" s="47" t="s">
        <v>1540</v>
      </c>
      <c r="C7" s="60" t="s">
        <v>1535</v>
      </c>
      <c r="D7" t="s">
        <v>1536</v>
      </c>
      <c r="E7" s="60" t="s">
        <v>1541</v>
      </c>
      <c r="F7" t="s">
        <v>1300</v>
      </c>
      <c r="G7" t="s">
        <v>1542</v>
      </c>
      <c r="H7" s="58" t="s">
        <v>38</v>
      </c>
      <c r="I7" t="s">
        <v>1543</v>
      </c>
      <c r="J7" s="59" t="s">
        <v>167</v>
      </c>
    </row>
    <row r="8" spans="1:10">
      <c r="A8" t="s">
        <v>722</v>
      </c>
      <c r="B8" s="47" t="s">
        <v>1544</v>
      </c>
      <c r="C8" s="60" t="s">
        <v>1535</v>
      </c>
      <c r="D8" t="s">
        <v>1536</v>
      </c>
      <c r="E8" s="60" t="s">
        <v>1541</v>
      </c>
      <c r="F8" t="s">
        <v>1300</v>
      </c>
      <c r="G8" t="s">
        <v>1542</v>
      </c>
      <c r="H8" s="58" t="s">
        <v>38</v>
      </c>
      <c r="I8" t="s">
        <v>1545</v>
      </c>
      <c r="J8" s="59" t="s">
        <v>76</v>
      </c>
    </row>
    <row r="9" spans="1:10">
      <c r="A9" t="s">
        <v>256</v>
      </c>
      <c r="B9" s="47" t="s">
        <v>1546</v>
      </c>
      <c r="C9" s="60" t="s">
        <v>1535</v>
      </c>
      <c r="D9" t="s">
        <v>1536</v>
      </c>
      <c r="E9" s="60" t="s">
        <v>1547</v>
      </c>
      <c r="F9" t="s">
        <v>1548</v>
      </c>
      <c r="G9" t="s">
        <v>1549</v>
      </c>
      <c r="H9" s="58" t="s">
        <v>53</v>
      </c>
      <c r="I9" t="s">
        <v>1550</v>
      </c>
      <c r="J9" s="59" t="s">
        <v>259</v>
      </c>
    </row>
    <row r="10" spans="1:10">
      <c r="A10" t="s">
        <v>420</v>
      </c>
      <c r="B10" s="47" t="s">
        <v>1551</v>
      </c>
      <c r="C10" s="60" t="s">
        <v>1535</v>
      </c>
      <c r="D10" t="s">
        <v>1536</v>
      </c>
      <c r="E10" s="60" t="s">
        <v>1541</v>
      </c>
      <c r="F10" t="s">
        <v>1300</v>
      </c>
      <c r="G10" t="s">
        <v>1542</v>
      </c>
      <c r="H10" s="58" t="s">
        <v>38</v>
      </c>
      <c r="I10" t="s">
        <v>1552</v>
      </c>
      <c r="J10" s="59" t="s">
        <v>125</v>
      </c>
    </row>
    <row r="11" spans="1:10">
      <c r="A11" t="s">
        <v>555</v>
      </c>
      <c r="B11" s="47" t="s">
        <v>1553</v>
      </c>
      <c r="C11" s="60" t="s">
        <v>1535</v>
      </c>
      <c r="D11" t="s">
        <v>1536</v>
      </c>
      <c r="E11" s="60" t="s">
        <v>1541</v>
      </c>
      <c r="F11" t="s">
        <v>1300</v>
      </c>
      <c r="G11" t="s">
        <v>1542</v>
      </c>
      <c r="H11" s="58" t="s">
        <v>38</v>
      </c>
      <c r="I11" t="s">
        <v>1552</v>
      </c>
      <c r="J11" s="59" t="s">
        <v>125</v>
      </c>
    </row>
    <row r="12" spans="1:10">
      <c r="A12" t="s">
        <v>491</v>
      </c>
      <c r="B12" s="47" t="s">
        <v>1554</v>
      </c>
      <c r="C12" s="60" t="s">
        <v>1530</v>
      </c>
      <c r="D12" t="s">
        <v>68</v>
      </c>
      <c r="E12" s="60" t="s">
        <v>1555</v>
      </c>
      <c r="F12" t="s">
        <v>1300</v>
      </c>
      <c r="G12" t="s">
        <v>1556</v>
      </c>
      <c r="H12" s="59" t="s">
        <v>38</v>
      </c>
      <c r="I12" t="s">
        <v>1557</v>
      </c>
      <c r="J12" s="59" t="s">
        <v>116</v>
      </c>
    </row>
    <row r="13" spans="1:10">
      <c r="A13" t="s">
        <v>875</v>
      </c>
      <c r="B13" s="47" t="s">
        <v>1558</v>
      </c>
      <c r="C13" s="60" t="s">
        <v>1530</v>
      </c>
      <c r="D13" t="s">
        <v>68</v>
      </c>
      <c r="E13" s="60" t="s">
        <v>1531</v>
      </c>
      <c r="F13" t="s">
        <v>27</v>
      </c>
      <c r="G13" t="s">
        <v>1532</v>
      </c>
      <c r="H13" s="59" t="s">
        <v>27</v>
      </c>
      <c r="I13" t="s">
        <v>1533</v>
      </c>
      <c r="J13" s="59" t="s">
        <v>33</v>
      </c>
    </row>
    <row r="14" spans="1:10">
      <c r="A14" t="s">
        <v>567</v>
      </c>
      <c r="B14" s="47" t="s">
        <v>1559</v>
      </c>
      <c r="C14" s="60" t="s">
        <v>1530</v>
      </c>
      <c r="D14" t="s">
        <v>68</v>
      </c>
      <c r="E14" s="60" t="s">
        <v>1560</v>
      </c>
      <c r="F14" t="s">
        <v>179</v>
      </c>
      <c r="G14" t="s">
        <v>1561</v>
      </c>
      <c r="H14" s="59" t="s">
        <v>51</v>
      </c>
      <c r="I14" t="s">
        <v>1562</v>
      </c>
      <c r="J14" s="59" t="s">
        <v>52</v>
      </c>
    </row>
    <row r="15" spans="1:10">
      <c r="A15" t="s">
        <v>734</v>
      </c>
      <c r="B15" s="47" t="s">
        <v>1563</v>
      </c>
      <c r="C15" s="60" t="s">
        <v>1535</v>
      </c>
      <c r="D15" t="s">
        <v>1536</v>
      </c>
      <c r="E15" s="60" t="s">
        <v>1564</v>
      </c>
      <c r="F15" t="s">
        <v>1329</v>
      </c>
      <c r="G15" t="s">
        <v>1565</v>
      </c>
      <c r="H15" s="59" t="s">
        <v>82</v>
      </c>
      <c r="I15" t="s">
        <v>1566</v>
      </c>
      <c r="J15" s="59" t="s">
        <v>130</v>
      </c>
    </row>
    <row r="16" spans="1:10">
      <c r="A16" t="s">
        <v>580</v>
      </c>
      <c r="B16" s="47" t="s">
        <v>1567</v>
      </c>
      <c r="C16" s="60" t="s">
        <v>1535</v>
      </c>
      <c r="D16" t="s">
        <v>1536</v>
      </c>
      <c r="E16" s="60" t="s">
        <v>1564</v>
      </c>
      <c r="F16" t="s">
        <v>1329</v>
      </c>
      <c r="G16" t="s">
        <v>1568</v>
      </c>
      <c r="H16" s="59" t="s">
        <v>149</v>
      </c>
      <c r="I16" t="s">
        <v>1569</v>
      </c>
      <c r="J16" s="59" t="s">
        <v>310</v>
      </c>
    </row>
    <row r="17" spans="1:10">
      <c r="A17" t="s">
        <v>899</v>
      </c>
      <c r="B17" s="47" t="s">
        <v>1570</v>
      </c>
      <c r="C17" s="60" t="s">
        <v>1535</v>
      </c>
      <c r="D17" t="s">
        <v>1536</v>
      </c>
      <c r="E17" s="60" t="s">
        <v>1541</v>
      </c>
      <c r="F17" t="s">
        <v>1300</v>
      </c>
      <c r="G17" t="s">
        <v>1571</v>
      </c>
      <c r="H17" s="59" t="s">
        <v>137</v>
      </c>
      <c r="I17" t="s">
        <v>1572</v>
      </c>
      <c r="J17" s="59" t="s">
        <v>268</v>
      </c>
    </row>
    <row r="18" spans="1:10">
      <c r="A18" t="s">
        <v>1573</v>
      </c>
      <c r="B18" s="47" t="s">
        <v>1574</v>
      </c>
      <c r="C18" s="60" t="s">
        <v>1535</v>
      </c>
      <c r="D18" t="s">
        <v>1536</v>
      </c>
      <c r="E18" s="60" t="s">
        <v>1575</v>
      </c>
      <c r="F18" t="s">
        <v>1576</v>
      </c>
      <c r="G18" t="s">
        <v>1577</v>
      </c>
      <c r="H18" s="58" t="s">
        <v>96</v>
      </c>
      <c r="I18" t="s">
        <v>1578</v>
      </c>
      <c r="J18" s="59" t="s">
        <v>264</v>
      </c>
    </row>
    <row r="19" spans="1:10">
      <c r="A19" t="s">
        <v>1579</v>
      </c>
      <c r="B19" s="47" t="s">
        <v>1580</v>
      </c>
      <c r="C19" s="60" t="s">
        <v>1535</v>
      </c>
      <c r="D19" t="s">
        <v>1536</v>
      </c>
      <c r="E19" s="60" t="s">
        <v>1581</v>
      </c>
      <c r="F19" t="s">
        <v>131</v>
      </c>
      <c r="G19" t="s">
        <v>1582</v>
      </c>
      <c r="H19" s="59" t="s">
        <v>131</v>
      </c>
      <c r="I19" t="s">
        <v>1583</v>
      </c>
      <c r="J19" s="59" t="s">
        <v>1004</v>
      </c>
    </row>
    <row r="20" spans="1:10">
      <c r="A20" t="s">
        <v>1179</v>
      </c>
      <c r="B20" s="47" t="s">
        <v>1584</v>
      </c>
      <c r="C20" s="60" t="s">
        <v>1535</v>
      </c>
      <c r="D20" t="s">
        <v>1536</v>
      </c>
      <c r="E20" s="60" t="s">
        <v>1541</v>
      </c>
      <c r="F20" t="s">
        <v>1300</v>
      </c>
      <c r="G20" t="s">
        <v>1571</v>
      </c>
      <c r="H20" s="59" t="s">
        <v>137</v>
      </c>
      <c r="I20" t="s">
        <v>1585</v>
      </c>
      <c r="J20" s="59" t="s">
        <v>472</v>
      </c>
    </row>
    <row r="21" spans="1:10">
      <c r="A21" t="s">
        <v>918</v>
      </c>
      <c r="B21" s="47" t="s">
        <v>1586</v>
      </c>
      <c r="C21" s="60" t="s">
        <v>1535</v>
      </c>
      <c r="D21" t="s">
        <v>1536</v>
      </c>
      <c r="E21" s="60" t="s">
        <v>1587</v>
      </c>
      <c r="F21" t="s">
        <v>1588</v>
      </c>
      <c r="G21" t="s">
        <v>1589</v>
      </c>
      <c r="H21" s="59" t="s">
        <v>95</v>
      </c>
      <c r="I21" t="s">
        <v>1590</v>
      </c>
      <c r="J21" s="59" t="s">
        <v>95</v>
      </c>
    </row>
    <row r="22" spans="1:10">
      <c r="A22" t="s">
        <v>838</v>
      </c>
      <c r="B22" s="47" t="s">
        <v>1591</v>
      </c>
      <c r="C22" s="60" t="s">
        <v>1535</v>
      </c>
      <c r="D22" t="s">
        <v>1536</v>
      </c>
      <c r="E22" s="60" t="s">
        <v>1541</v>
      </c>
      <c r="F22" t="s">
        <v>1300</v>
      </c>
      <c r="G22" t="s">
        <v>1542</v>
      </c>
      <c r="H22" s="59" t="s">
        <v>38</v>
      </c>
      <c r="I22" t="s">
        <v>1592</v>
      </c>
      <c r="J22" s="59" t="s">
        <v>39</v>
      </c>
    </row>
    <row r="23" spans="1:10">
      <c r="A23" t="s">
        <v>1593</v>
      </c>
      <c r="B23" s="47" t="s">
        <v>1594</v>
      </c>
      <c r="C23" s="60" t="s">
        <v>1535</v>
      </c>
      <c r="D23" t="s">
        <v>1536</v>
      </c>
      <c r="E23" s="60" t="s">
        <v>1541</v>
      </c>
      <c r="F23" t="s">
        <v>1300</v>
      </c>
      <c r="G23" t="s">
        <v>1542</v>
      </c>
      <c r="H23" s="58" t="s">
        <v>38</v>
      </c>
      <c r="I23" t="s">
        <v>1543</v>
      </c>
      <c r="J23" s="59" t="s">
        <v>167</v>
      </c>
    </row>
    <row r="24" spans="1:10">
      <c r="A24" t="s">
        <v>188</v>
      </c>
      <c r="B24" s="47" t="s">
        <v>1595</v>
      </c>
      <c r="C24" s="60" t="s">
        <v>1535</v>
      </c>
      <c r="D24" t="s">
        <v>1536</v>
      </c>
      <c r="E24" s="60" t="s">
        <v>1541</v>
      </c>
      <c r="F24" t="s">
        <v>1300</v>
      </c>
      <c r="G24" t="s">
        <v>1542</v>
      </c>
      <c r="H24" s="59" t="s">
        <v>38</v>
      </c>
      <c r="I24" t="s">
        <v>1592</v>
      </c>
      <c r="J24" s="59" t="s">
        <v>39</v>
      </c>
    </row>
    <row r="25" spans="1:10">
      <c r="A25" t="s">
        <v>921</v>
      </c>
      <c r="B25" s="47" t="s">
        <v>922</v>
      </c>
      <c r="C25" s="60" t="s">
        <v>1530</v>
      </c>
      <c r="D25" t="s">
        <v>68</v>
      </c>
      <c r="E25" s="60" t="s">
        <v>1560</v>
      </c>
      <c r="F25" t="s">
        <v>179</v>
      </c>
      <c r="G25" t="s">
        <v>1561</v>
      </c>
      <c r="H25" s="59" t="s">
        <v>51</v>
      </c>
      <c r="I25" t="s">
        <v>1596</v>
      </c>
      <c r="J25" s="59" t="s">
        <v>51</v>
      </c>
    </row>
    <row r="26" spans="1:10">
      <c r="A26" t="s">
        <v>832</v>
      </c>
      <c r="B26" s="47" t="s">
        <v>1597</v>
      </c>
      <c r="C26" s="60" t="s">
        <v>1535</v>
      </c>
      <c r="D26" t="s">
        <v>1536</v>
      </c>
      <c r="E26" s="60" t="s">
        <v>1575</v>
      </c>
      <c r="F26" t="s">
        <v>1576</v>
      </c>
      <c r="G26" t="s">
        <v>1598</v>
      </c>
      <c r="H26" s="59" t="s">
        <v>43</v>
      </c>
      <c r="I26" t="s">
        <v>1599</v>
      </c>
      <c r="J26" s="59" t="s">
        <v>44</v>
      </c>
    </row>
    <row r="27" spans="1:10">
      <c r="A27" t="s">
        <v>203</v>
      </c>
      <c r="B27" s="47" t="s">
        <v>1600</v>
      </c>
      <c r="C27" s="60" t="s">
        <v>1535</v>
      </c>
      <c r="D27" t="s">
        <v>1536</v>
      </c>
      <c r="E27" s="60" t="s">
        <v>1537</v>
      </c>
      <c r="F27" t="s">
        <v>101</v>
      </c>
      <c r="G27" t="s">
        <v>1538</v>
      </c>
      <c r="H27" s="58" t="s">
        <v>101</v>
      </c>
      <c r="I27" t="s">
        <v>1539</v>
      </c>
      <c r="J27" s="59" t="s">
        <v>162</v>
      </c>
    </row>
    <row r="28" spans="1:10">
      <c r="A28" t="s">
        <v>1601</v>
      </c>
      <c r="B28" s="47" t="s">
        <v>1602</v>
      </c>
      <c r="C28" s="60" t="s">
        <v>1530</v>
      </c>
      <c r="D28" t="s">
        <v>68</v>
      </c>
      <c r="E28" s="60" t="s">
        <v>1603</v>
      </c>
      <c r="F28" t="s">
        <v>101</v>
      </c>
      <c r="G28" t="s">
        <v>1604</v>
      </c>
      <c r="H28" s="58" t="s">
        <v>101</v>
      </c>
      <c r="I28" t="s">
        <v>1605</v>
      </c>
      <c r="J28" s="59" t="s">
        <v>71</v>
      </c>
    </row>
    <row r="29" spans="1:10">
      <c r="A29" t="s">
        <v>222</v>
      </c>
      <c r="B29" s="47" t="s">
        <v>1606</v>
      </c>
      <c r="C29" s="60" t="s">
        <v>1535</v>
      </c>
      <c r="D29" t="s">
        <v>1536</v>
      </c>
      <c r="E29" s="60" t="s">
        <v>1587</v>
      </c>
      <c r="F29" t="s">
        <v>1588</v>
      </c>
      <c r="G29" t="s">
        <v>1607</v>
      </c>
      <c r="H29" s="59" t="s">
        <v>225</v>
      </c>
      <c r="I29" t="s">
        <v>1608</v>
      </c>
      <c r="J29" s="59" t="s">
        <v>90</v>
      </c>
    </row>
    <row r="30" spans="1:10">
      <c r="A30" t="s">
        <v>524</v>
      </c>
      <c r="B30" s="47" t="s">
        <v>1609</v>
      </c>
      <c r="C30" s="60" t="s">
        <v>1530</v>
      </c>
      <c r="D30" t="s">
        <v>68</v>
      </c>
      <c r="E30" s="60" t="s">
        <v>1560</v>
      </c>
      <c r="F30" t="s">
        <v>179</v>
      </c>
      <c r="G30" t="s">
        <v>1561</v>
      </c>
      <c r="H30" s="59" t="s">
        <v>51</v>
      </c>
      <c r="I30" t="s">
        <v>1596</v>
      </c>
      <c r="J30" s="59" t="s">
        <v>51</v>
      </c>
    </row>
    <row r="31" spans="1:10">
      <c r="A31" t="s">
        <v>540</v>
      </c>
      <c r="B31" s="47" t="s">
        <v>1610</v>
      </c>
      <c r="C31" s="60" t="s">
        <v>1530</v>
      </c>
      <c r="D31" t="s">
        <v>68</v>
      </c>
      <c r="E31" s="60" t="s">
        <v>1560</v>
      </c>
      <c r="F31" t="s">
        <v>179</v>
      </c>
      <c r="G31" t="s">
        <v>1561</v>
      </c>
      <c r="H31" s="58" t="s">
        <v>51</v>
      </c>
      <c r="I31" t="s">
        <v>1596</v>
      </c>
      <c r="J31" s="59" t="s">
        <v>51</v>
      </c>
    </row>
    <row r="32" spans="1:10">
      <c r="A32" t="s">
        <v>1611</v>
      </c>
      <c r="B32" s="47" t="s">
        <v>1612</v>
      </c>
      <c r="C32" s="60" t="s">
        <v>1530</v>
      </c>
      <c r="D32" t="s">
        <v>68</v>
      </c>
      <c r="E32" s="60" t="s">
        <v>1560</v>
      </c>
      <c r="F32" t="s">
        <v>179</v>
      </c>
      <c r="G32" t="s">
        <v>1613</v>
      </c>
      <c r="H32" s="59" t="s">
        <v>68</v>
      </c>
      <c r="I32" t="s">
        <v>1614</v>
      </c>
      <c r="J32" s="59" t="s">
        <v>198</v>
      </c>
    </row>
    <row r="33" spans="1:10">
      <c r="A33" t="s">
        <v>704</v>
      </c>
      <c r="B33" s="47" t="s">
        <v>1615</v>
      </c>
      <c r="C33" s="60" t="s">
        <v>1530</v>
      </c>
      <c r="D33" t="s">
        <v>68</v>
      </c>
      <c r="E33" s="60" t="s">
        <v>1560</v>
      </c>
      <c r="F33" t="s">
        <v>179</v>
      </c>
      <c r="G33" t="s">
        <v>1561</v>
      </c>
      <c r="H33" s="59" t="s">
        <v>51</v>
      </c>
      <c r="I33" t="s">
        <v>1562</v>
      </c>
      <c r="J33" s="59" t="s">
        <v>52</v>
      </c>
    </row>
    <row r="34" spans="1:10">
      <c r="A34" t="s">
        <v>823</v>
      </c>
      <c r="B34" s="47" t="s">
        <v>1616</v>
      </c>
      <c r="C34" s="60" t="s">
        <v>1535</v>
      </c>
      <c r="D34" t="s">
        <v>1536</v>
      </c>
      <c r="E34" s="60" t="s">
        <v>1564</v>
      </c>
      <c r="F34" t="s">
        <v>1329</v>
      </c>
      <c r="G34" t="s">
        <v>1617</v>
      </c>
      <c r="H34" s="59" t="s">
        <v>57</v>
      </c>
      <c r="I34" t="s">
        <v>1618</v>
      </c>
      <c r="J34" s="59" t="s">
        <v>230</v>
      </c>
    </row>
    <row r="35" spans="1:10">
      <c r="A35" t="s">
        <v>1619</v>
      </c>
      <c r="B35" s="47" t="s">
        <v>1620</v>
      </c>
      <c r="C35" s="60" t="s">
        <v>1530</v>
      </c>
      <c r="D35" t="s">
        <v>68</v>
      </c>
      <c r="E35" s="60" t="s">
        <v>1603</v>
      </c>
      <c r="F35" t="s">
        <v>101</v>
      </c>
      <c r="G35" t="s">
        <v>1604</v>
      </c>
      <c r="H35" s="58" t="s">
        <v>101</v>
      </c>
      <c r="I35" t="s">
        <v>1605</v>
      </c>
      <c r="J35" s="59" t="s">
        <v>71</v>
      </c>
    </row>
    <row r="36" spans="1:10">
      <c r="A36" t="s">
        <v>1057</v>
      </c>
      <c r="B36" s="47" t="s">
        <v>1621</v>
      </c>
      <c r="C36" s="60" t="s">
        <v>1535</v>
      </c>
      <c r="D36" t="s">
        <v>1536</v>
      </c>
      <c r="E36" s="60" t="s">
        <v>1541</v>
      </c>
      <c r="F36" t="s">
        <v>1300</v>
      </c>
      <c r="G36" t="s">
        <v>1542</v>
      </c>
      <c r="H36" s="59" t="s">
        <v>38</v>
      </c>
      <c r="I36" t="s">
        <v>1543</v>
      </c>
      <c r="J36" s="59" t="s">
        <v>167</v>
      </c>
    </row>
    <row r="37" spans="1:10">
      <c r="A37" t="s">
        <v>1121</v>
      </c>
      <c r="B37" s="47" t="s">
        <v>1622</v>
      </c>
      <c r="C37" s="60" t="s">
        <v>1530</v>
      </c>
      <c r="D37" t="s">
        <v>68</v>
      </c>
      <c r="E37" s="60" t="s">
        <v>1560</v>
      </c>
      <c r="F37" t="s">
        <v>179</v>
      </c>
      <c r="G37" t="s">
        <v>1561</v>
      </c>
      <c r="H37" s="59" t="s">
        <v>51</v>
      </c>
      <c r="I37" t="s">
        <v>1562</v>
      </c>
      <c r="J37" s="59" t="s">
        <v>52</v>
      </c>
    </row>
    <row r="38" spans="1:10">
      <c r="A38" t="s">
        <v>164</v>
      </c>
      <c r="B38" s="47" t="s">
        <v>1594</v>
      </c>
      <c r="C38" s="60" t="s">
        <v>1535</v>
      </c>
      <c r="D38" t="s">
        <v>1536</v>
      </c>
      <c r="E38" s="60" t="s">
        <v>1541</v>
      </c>
      <c r="F38" t="s">
        <v>1300</v>
      </c>
      <c r="G38" t="s">
        <v>1542</v>
      </c>
      <c r="H38" s="58" t="s">
        <v>38</v>
      </c>
      <c r="I38" t="s">
        <v>1543</v>
      </c>
      <c r="J38" s="59" t="s">
        <v>167</v>
      </c>
    </row>
    <row r="39" spans="1:10">
      <c r="A39" t="s">
        <v>1096</v>
      </c>
      <c r="B39" s="47" t="s">
        <v>1623</v>
      </c>
      <c r="C39" s="60" t="s">
        <v>1535</v>
      </c>
      <c r="D39" t="s">
        <v>1536</v>
      </c>
      <c r="E39" s="60" t="s">
        <v>1541</v>
      </c>
      <c r="F39" t="s">
        <v>1300</v>
      </c>
      <c r="G39" t="s">
        <v>1571</v>
      </c>
      <c r="H39" s="59" t="s">
        <v>137</v>
      </c>
      <c r="I39" t="s">
        <v>1585</v>
      </c>
      <c r="J39" s="59" t="s">
        <v>472</v>
      </c>
    </row>
    <row r="40" spans="1:10">
      <c r="A40" t="s">
        <v>530</v>
      </c>
      <c r="B40" s="47" t="s">
        <v>1624</v>
      </c>
      <c r="C40" s="60" t="s">
        <v>1530</v>
      </c>
      <c r="D40" t="s">
        <v>68</v>
      </c>
      <c r="E40" s="60" t="s">
        <v>1560</v>
      </c>
      <c r="F40" t="s">
        <v>179</v>
      </c>
      <c r="G40" t="s">
        <v>1561</v>
      </c>
      <c r="H40" s="58" t="s">
        <v>51</v>
      </c>
      <c r="I40" t="s">
        <v>1596</v>
      </c>
      <c r="J40" s="59" t="s">
        <v>51</v>
      </c>
    </row>
    <row r="41" spans="1:10">
      <c r="A41" t="s">
        <v>1625</v>
      </c>
      <c r="B41" s="47" t="s">
        <v>1626</v>
      </c>
      <c r="C41" s="60" t="s">
        <v>1535</v>
      </c>
      <c r="D41" t="s">
        <v>1536</v>
      </c>
      <c r="E41" s="60" t="s">
        <v>1575</v>
      </c>
      <c r="F41" t="s">
        <v>1576</v>
      </c>
      <c r="G41" t="s">
        <v>1577</v>
      </c>
      <c r="H41" s="58" t="s">
        <v>96</v>
      </c>
      <c r="I41" t="s">
        <v>1578</v>
      </c>
      <c r="J41" s="59" t="s">
        <v>264</v>
      </c>
    </row>
    <row r="42" spans="1:10">
      <c r="A42" t="s">
        <v>1060</v>
      </c>
      <c r="B42" s="47" t="s">
        <v>1627</v>
      </c>
      <c r="C42" s="60" t="s">
        <v>1535</v>
      </c>
      <c r="D42" t="s">
        <v>1536</v>
      </c>
      <c r="E42" s="60" t="s">
        <v>1541</v>
      </c>
      <c r="F42" t="s">
        <v>1300</v>
      </c>
      <c r="G42" t="s">
        <v>1542</v>
      </c>
      <c r="H42" s="59" t="s">
        <v>38</v>
      </c>
      <c r="I42" t="s">
        <v>1552</v>
      </c>
      <c r="J42" s="59" t="s">
        <v>125</v>
      </c>
    </row>
    <row r="43" spans="1:10">
      <c r="A43" t="s">
        <v>1115</v>
      </c>
      <c r="B43" s="47" t="s">
        <v>1628</v>
      </c>
      <c r="C43" s="60" t="s">
        <v>1530</v>
      </c>
      <c r="D43" t="s">
        <v>68</v>
      </c>
      <c r="E43" s="60" t="s">
        <v>1560</v>
      </c>
      <c r="F43" t="s">
        <v>179</v>
      </c>
      <c r="G43" t="s">
        <v>1561</v>
      </c>
      <c r="H43" s="58" t="s">
        <v>51</v>
      </c>
      <c r="I43" t="s">
        <v>1562</v>
      </c>
      <c r="J43" s="59" t="s">
        <v>52</v>
      </c>
    </row>
    <row r="44" spans="1:10">
      <c r="A44" t="s">
        <v>1079</v>
      </c>
      <c r="B44" s="47" t="s">
        <v>1629</v>
      </c>
      <c r="C44" s="60" t="s">
        <v>1530</v>
      </c>
      <c r="D44" t="s">
        <v>68</v>
      </c>
      <c r="E44" s="60" t="s">
        <v>1560</v>
      </c>
      <c r="F44" t="s">
        <v>179</v>
      </c>
      <c r="G44" t="s">
        <v>1561</v>
      </c>
      <c r="H44" s="59" t="s">
        <v>51</v>
      </c>
      <c r="I44" t="s">
        <v>1596</v>
      </c>
      <c r="J44" s="59" t="s">
        <v>51</v>
      </c>
    </row>
    <row r="45" spans="1:10">
      <c r="A45" t="s">
        <v>963</v>
      </c>
      <c r="B45" s="47" t="s">
        <v>1630</v>
      </c>
      <c r="C45" s="60" t="s">
        <v>1530</v>
      </c>
      <c r="D45" t="s">
        <v>68</v>
      </c>
      <c r="E45" s="60" t="s">
        <v>1560</v>
      </c>
      <c r="F45" t="s">
        <v>179</v>
      </c>
      <c r="G45" t="s">
        <v>1561</v>
      </c>
      <c r="H45" s="58" t="s">
        <v>51</v>
      </c>
      <c r="I45" t="s">
        <v>1596</v>
      </c>
      <c r="J45" s="59" t="s">
        <v>51</v>
      </c>
    </row>
    <row r="46" spans="1:10">
      <c r="A46" t="s">
        <v>959</v>
      </c>
      <c r="B46" s="47" t="s">
        <v>1631</v>
      </c>
      <c r="C46" s="60" t="s">
        <v>1535</v>
      </c>
      <c r="D46" t="s">
        <v>1536</v>
      </c>
      <c r="E46" s="60" t="s">
        <v>1547</v>
      </c>
      <c r="F46" t="s">
        <v>1548</v>
      </c>
      <c r="G46" t="s">
        <v>1632</v>
      </c>
      <c r="H46" s="59" t="s">
        <v>962</v>
      </c>
      <c r="I46" t="s">
        <v>1633</v>
      </c>
      <c r="J46" s="59" t="s">
        <v>314</v>
      </c>
    </row>
    <row r="47" spans="1:10">
      <c r="A47" t="s">
        <v>109</v>
      </c>
      <c r="B47" s="47" t="s">
        <v>1634</v>
      </c>
      <c r="C47" s="60" t="s">
        <v>1530</v>
      </c>
      <c r="D47" t="s">
        <v>68</v>
      </c>
      <c r="E47" s="60" t="s">
        <v>1560</v>
      </c>
      <c r="F47" t="s">
        <v>179</v>
      </c>
      <c r="G47" t="s">
        <v>1613</v>
      </c>
      <c r="H47" s="59" t="s">
        <v>68</v>
      </c>
      <c r="I47" t="s">
        <v>1635</v>
      </c>
      <c r="J47" s="59" t="s">
        <v>69</v>
      </c>
    </row>
    <row r="48" spans="1:10">
      <c r="A48" t="s">
        <v>1109</v>
      </c>
      <c r="B48" s="47" t="s">
        <v>1636</v>
      </c>
      <c r="C48" s="60" t="s">
        <v>1535</v>
      </c>
      <c r="D48" t="s">
        <v>1536</v>
      </c>
      <c r="E48" s="60" t="s">
        <v>1587</v>
      </c>
      <c r="F48" t="s">
        <v>1588</v>
      </c>
      <c r="G48" t="s">
        <v>1607</v>
      </c>
      <c r="H48" s="59" t="s">
        <v>225</v>
      </c>
      <c r="I48" t="s">
        <v>1637</v>
      </c>
      <c r="J48" s="59" t="s">
        <v>325</v>
      </c>
    </row>
    <row r="49" spans="1:10">
      <c r="A49" t="s">
        <v>1063</v>
      </c>
      <c r="B49" s="47" t="s">
        <v>1638</v>
      </c>
      <c r="C49" s="60" t="s">
        <v>1535</v>
      </c>
      <c r="D49" t="s">
        <v>1536</v>
      </c>
      <c r="E49" s="60" t="s">
        <v>1541</v>
      </c>
      <c r="F49" t="s">
        <v>1300</v>
      </c>
      <c r="G49" t="s">
        <v>1542</v>
      </c>
      <c r="H49" s="59" t="s">
        <v>38</v>
      </c>
      <c r="I49" t="s">
        <v>1552</v>
      </c>
      <c r="J49" s="59" t="s">
        <v>125</v>
      </c>
    </row>
    <row r="50" spans="1:10">
      <c r="A50" t="s">
        <v>1076</v>
      </c>
      <c r="B50" s="47" t="s">
        <v>1639</v>
      </c>
      <c r="C50" s="60" t="s">
        <v>1535</v>
      </c>
      <c r="D50" t="s">
        <v>1536</v>
      </c>
      <c r="E50" s="60" t="s">
        <v>1587</v>
      </c>
      <c r="F50" t="s">
        <v>1588</v>
      </c>
      <c r="G50" t="s">
        <v>1607</v>
      </c>
      <c r="H50" s="58" t="s">
        <v>225</v>
      </c>
      <c r="I50" t="s">
        <v>1637</v>
      </c>
      <c r="J50" s="59" t="s">
        <v>325</v>
      </c>
    </row>
    <row r="51" spans="1:10">
      <c r="A51" t="s">
        <v>1132</v>
      </c>
      <c r="B51" s="47" t="s">
        <v>1640</v>
      </c>
      <c r="C51" s="60" t="s">
        <v>1535</v>
      </c>
      <c r="D51" t="s">
        <v>1536</v>
      </c>
      <c r="E51" s="60" t="s">
        <v>1547</v>
      </c>
      <c r="F51" t="s">
        <v>1548</v>
      </c>
      <c r="G51" t="s">
        <v>1632</v>
      </c>
      <c r="H51" s="59" t="s">
        <v>962</v>
      </c>
      <c r="I51" t="s">
        <v>1641</v>
      </c>
      <c r="J51" s="59" t="s">
        <v>1135</v>
      </c>
    </row>
    <row r="52" spans="1:10">
      <c r="A52" t="s">
        <v>1129</v>
      </c>
      <c r="B52" s="47" t="s">
        <v>1642</v>
      </c>
      <c r="C52" s="60" t="s">
        <v>1535</v>
      </c>
      <c r="D52" t="s">
        <v>1536</v>
      </c>
      <c r="E52" s="60" t="s">
        <v>1587</v>
      </c>
      <c r="F52" t="s">
        <v>1588</v>
      </c>
      <c r="G52" t="s">
        <v>1607</v>
      </c>
      <c r="H52" s="59" t="s">
        <v>225</v>
      </c>
      <c r="I52" t="s">
        <v>1637</v>
      </c>
      <c r="J52" s="59" t="s">
        <v>325</v>
      </c>
    </row>
    <row r="53" spans="1:10">
      <c r="A53" t="s">
        <v>1163</v>
      </c>
      <c r="B53" s="47" t="s">
        <v>1643</v>
      </c>
      <c r="C53" s="60" t="s">
        <v>1535</v>
      </c>
      <c r="D53" t="s">
        <v>1536</v>
      </c>
      <c r="E53" s="60" t="s">
        <v>1564</v>
      </c>
      <c r="F53" t="s">
        <v>1329</v>
      </c>
      <c r="G53" t="s">
        <v>1617</v>
      </c>
      <c r="H53" s="59" t="s">
        <v>57</v>
      </c>
      <c r="I53" t="s">
        <v>1618</v>
      </c>
      <c r="J53" s="59" t="s">
        <v>230</v>
      </c>
    </row>
    <row r="54" spans="1:10">
      <c r="A54" t="s">
        <v>1644</v>
      </c>
      <c r="B54" s="47" t="s">
        <v>1645</v>
      </c>
      <c r="C54" s="60" t="s">
        <v>1535</v>
      </c>
      <c r="D54" t="s">
        <v>1536</v>
      </c>
      <c r="E54" s="60" t="s">
        <v>1575</v>
      </c>
      <c r="F54" t="s">
        <v>1576</v>
      </c>
      <c r="G54" t="s">
        <v>1577</v>
      </c>
      <c r="H54" s="59" t="s">
        <v>96</v>
      </c>
      <c r="I54" t="s">
        <v>1646</v>
      </c>
      <c r="J54" s="59" t="s">
        <v>187</v>
      </c>
    </row>
    <row r="55" spans="1:10">
      <c r="A55" t="s">
        <v>1204</v>
      </c>
      <c r="B55" s="47" t="s">
        <v>1647</v>
      </c>
      <c r="C55" s="60" t="s">
        <v>1535</v>
      </c>
      <c r="D55" t="s">
        <v>1536</v>
      </c>
      <c r="E55" s="60" t="s">
        <v>1575</v>
      </c>
      <c r="F55" t="s">
        <v>1576</v>
      </c>
      <c r="G55" t="s">
        <v>1598</v>
      </c>
      <c r="H55" s="59" t="s">
        <v>43</v>
      </c>
      <c r="I55" t="s">
        <v>1648</v>
      </c>
      <c r="J55" s="59" t="s">
        <v>175</v>
      </c>
    </row>
    <row r="56" spans="1:10">
      <c r="A56" t="s">
        <v>1282</v>
      </c>
      <c r="B56" s="47" t="s">
        <v>1649</v>
      </c>
      <c r="C56" s="60" t="s">
        <v>1535</v>
      </c>
      <c r="D56" t="s">
        <v>1536</v>
      </c>
      <c r="E56" s="60" t="s">
        <v>1547</v>
      </c>
      <c r="F56" t="s">
        <v>1548</v>
      </c>
      <c r="G56" t="s">
        <v>1549</v>
      </c>
      <c r="H56" s="59" t="s">
        <v>53</v>
      </c>
      <c r="I56" t="s">
        <v>1650</v>
      </c>
      <c r="J56" s="59" t="s">
        <v>1285</v>
      </c>
    </row>
  </sheetData>
  <pageMargins left="0.7" right="0.7" top="0.75" bottom="0.75" header="0.3" footer="0.3"/>
  <headerFooter>
    <oddFooter>&amp;C_x000D_&amp;1#&amp;"Aptos"&amp;10&amp;K000000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E336"/>
  <sheetViews>
    <sheetView workbookViewId="0">
      <selection activeCell="B4" sqref="B4"/>
    </sheetView>
  </sheetViews>
  <sheetFormatPr defaultRowHeight="14.5"/>
  <cols>
    <col min="3" max="4" width="32" customWidth="1"/>
    <col min="5" max="5" width="32.81640625" customWidth="1"/>
  </cols>
  <sheetData>
    <row r="3" spans="2:5" ht="18.5">
      <c r="B3" s="119" t="s">
        <v>1503</v>
      </c>
    </row>
    <row r="4" spans="2:5">
      <c r="C4" s="58" t="s">
        <v>21</v>
      </c>
      <c r="D4" s="58" t="s">
        <v>22</v>
      </c>
      <c r="E4" s="58" t="s">
        <v>23</v>
      </c>
    </row>
    <row r="5" spans="2:5">
      <c r="C5" t="str">
        <f>IF(ISERROR(VLOOKUP($C$4,CHOOSE({2,1},'Prime Standard'!$C9:$C9,'Prime Standard'!$H9:$H9),2,FALSE)) = TRUE,"",VLOOKUP($C$4,CHOOSE({2,1},'Prime Standard'!$C9:$C9,'Prime Standard'!$H9:$H9),2,FALSE))</f>
        <v/>
      </c>
      <c r="D5" t="str">
        <f>IF(ISERROR(VLOOKUP($D$4,CHOOSE({2,1},'Prime Standard'!$C9:$C9,'Prime Standard'!$H9:$H9),2,FALSE)) = TRUE,"",VLOOKUP($D$4,CHOOSE({2,1},'Prime Standard'!$C9:$C9,'Prime Standard'!$H9:$H9),2,FALSE))</f>
        <v/>
      </c>
      <c r="E5" t="str">
        <f>IF(ISERROR(VLOOKUP($E$4,CHOOSE({2,1},'Prime Standard'!$C9:$C9,'Prime Standard'!$H9:$H9),2,FALSE)) = TRUE,"",VLOOKUP($E$4,CHOOSE({2,1},'Prime Standard'!$C9:$C9,'Prime Standard'!$H9:$H9),2,FALSE))</f>
        <v xml:space="preserve">1&amp;1 AG </v>
      </c>
    </row>
    <row r="6" spans="2:5">
      <c r="C6" t="str">
        <f>IF(ISERROR(VLOOKUP($C$4,CHOOSE({2,1},'Prime Standard'!$C10:$C10,'Prime Standard'!$H10:$H10),2,FALSE)) = TRUE,"",VLOOKUP($C$4,CHOOSE({2,1},'Prime Standard'!$C10:$C10,'Prime Standard'!$H10:$H10),2,FALSE))</f>
        <v/>
      </c>
      <c r="D6" t="str">
        <f>IF(ISERROR(VLOOKUP($D$4,CHOOSE({2,1},'Prime Standard'!$C10:$C10,'Prime Standard'!$H10:$H10),2,FALSE)) = TRUE,"",VLOOKUP($D$4,CHOOSE({2,1},'Prime Standard'!$C10:$C10,'Prime Standard'!$H10:$H10),2,FALSE))</f>
        <v/>
      </c>
      <c r="E6" t="str">
        <f>IF(ISERROR(VLOOKUP($E$4,CHOOSE({2,1},'Prime Standard'!$C10:$C10,'Prime Standard'!$H10:$H10),2,FALSE)) = TRUE,"",VLOOKUP($E$4,CHOOSE({2,1},'Prime Standard'!$C10:$C10,'Prime Standard'!$H10:$H10),2,FALSE))</f>
        <v/>
      </c>
    </row>
    <row r="7" spans="2:5">
      <c r="C7" t="str">
        <f>IF(ISERROR(VLOOKUP($C$4,CHOOSE({2,1},'Prime Standard'!$C11:$C11,'Prime Standard'!$H11:$H11),2,FALSE)) = TRUE,"",VLOOKUP($C$4,CHOOSE({2,1},'Prime Standard'!$C11:$C11,'Prime Standard'!$H11:$H11),2,FALSE))</f>
        <v/>
      </c>
      <c r="D7" t="str">
        <f>IF(ISERROR(VLOOKUP($D$4,CHOOSE({2,1},'Prime Standard'!$C11:$C11,'Prime Standard'!$H11:$H11),2,FALSE)) = TRUE,"",VLOOKUP($D$4,CHOOSE({2,1},'Prime Standard'!$C11:$C11,'Prime Standard'!$H11:$H11),2,FALSE))</f>
        <v/>
      </c>
      <c r="E7" t="str">
        <f>IF(ISERROR(VLOOKUP($E$4,CHOOSE({2,1},'Prime Standard'!$C11:$C11,'Prime Standard'!$H11:$H11),2,FALSE)) = TRUE,"",VLOOKUP($E$4,CHOOSE({2,1},'Prime Standard'!$C11:$C11,'Prime Standard'!$H11:$H11),2,FALSE))</f>
        <v/>
      </c>
    </row>
    <row r="8" spans="2:5">
      <c r="C8" t="str">
        <f>IF(ISERROR(VLOOKUP($C$4,CHOOSE({2,1},'Prime Standard'!#REF!,'Prime Standard'!#REF!),2,FALSE)) = TRUE,"",VLOOKUP($C$4,CHOOSE({2,1},'Prime Standard'!#REF!,'Prime Standard'!#REF!),2,FALSE))</f>
        <v/>
      </c>
      <c r="D8" t="str">
        <f>IF(ISERROR(VLOOKUP($D$4,CHOOSE({2,1},'Prime Standard'!#REF!,'Prime Standard'!#REF!),2,FALSE)) = TRUE,"",VLOOKUP($D$4,CHOOSE({2,1},'Prime Standard'!#REF!,'Prime Standard'!#REF!),2,FALSE))</f>
        <v/>
      </c>
      <c r="E8" t="str">
        <f>IF(ISERROR(VLOOKUP($E$4,CHOOSE({2,1},'Prime Standard'!#REF!,'Prime Standard'!#REF!),2,FALSE)) = TRUE,"",VLOOKUP($E$4,CHOOSE({2,1},'Prime Standard'!#REF!,'Prime Standard'!#REF!),2,FALSE))</f>
        <v/>
      </c>
    </row>
    <row r="9" spans="2:5">
      <c r="C9" t="str">
        <f>IF(ISERROR(VLOOKUP($C$4,CHOOSE({2,1},'Prime Standard'!#REF!,'Prime Standard'!#REF!),2,FALSE)) = TRUE,"",VLOOKUP($C$4,CHOOSE({2,1},'Prime Standard'!#REF!,'Prime Standard'!#REF!),2,FALSE))</f>
        <v/>
      </c>
      <c r="D9" t="str">
        <f>IF(ISERROR(VLOOKUP($D$4,CHOOSE({2,1},'Prime Standard'!#REF!,'Prime Standard'!#REF!),2,FALSE)) = TRUE,"",VLOOKUP($D$4,CHOOSE({2,1},'Prime Standard'!#REF!,'Prime Standard'!#REF!),2,FALSE))</f>
        <v/>
      </c>
      <c r="E9" t="str">
        <f>IF(ISERROR(VLOOKUP($E$4,CHOOSE({2,1},'Prime Standard'!#REF!,'Prime Standard'!#REF!),2,FALSE)) = TRUE,"",VLOOKUP($E$4,CHOOSE({2,1},'Prime Standard'!#REF!,'Prime Standard'!#REF!),2,FALSE))</f>
        <v/>
      </c>
    </row>
    <row r="10" spans="2:5">
      <c r="C10" t="str">
        <f>IF(ISERROR(VLOOKUP($C$4,CHOOSE({2,1},'Prime Standard'!#REF!,'Prime Standard'!#REF!),2,FALSE)) = TRUE,"",VLOOKUP($C$4,CHOOSE({2,1},'Prime Standard'!#REF!,'Prime Standard'!#REF!),2,FALSE))</f>
        <v/>
      </c>
      <c r="D10" t="str">
        <f>IF(ISERROR(VLOOKUP($D$4,CHOOSE({2,1},'Prime Standard'!#REF!,'Prime Standard'!#REF!),2,FALSE)) = TRUE,"",VLOOKUP($D$4,CHOOSE({2,1},'Prime Standard'!#REF!,'Prime Standard'!#REF!),2,FALSE))</f>
        <v/>
      </c>
      <c r="E10" t="str">
        <f>IF(ISERROR(VLOOKUP($E$4,CHOOSE({2,1},'Prime Standard'!#REF!,'Prime Standard'!#REF!),2,FALSE)) = TRUE,"",VLOOKUP($E$4,CHOOSE({2,1},'Prime Standard'!#REF!,'Prime Standard'!#REF!),2,FALSE))</f>
        <v/>
      </c>
    </row>
    <row r="11" spans="2:5">
      <c r="C11" t="str">
        <f>IF(ISERROR(VLOOKUP($C$4,CHOOSE({2,1},'Prime Standard'!$C12:$C12,'Prime Standard'!$H12:$H12),2,FALSE)) = TRUE,"",VLOOKUP($C$4,CHOOSE({2,1},'Prime Standard'!$C12:$C12,'Prime Standard'!$H12:$H12),2,FALSE))</f>
        <v/>
      </c>
      <c r="D11" t="str">
        <f>IF(ISERROR(VLOOKUP($D$4,CHOOSE({2,1},'Prime Standard'!$C12:$C12,'Prime Standard'!$H12:$H12),2,FALSE)) = TRUE,"",VLOOKUP($D$4,CHOOSE({2,1},'Prime Standard'!$C12:$C12,'Prime Standard'!$H12:$H12),2,FALSE))</f>
        <v/>
      </c>
      <c r="E11" t="str">
        <f>IF(ISERROR(VLOOKUP($E$4,CHOOSE({2,1},'Prime Standard'!$C12:$C12,'Prime Standard'!$H12:$H12),2,FALSE)) = TRUE,"",VLOOKUP($E$4,CHOOSE({2,1},'Prime Standard'!$C12:$C12,'Prime Standard'!$H12:$H12),2,FALSE))</f>
        <v/>
      </c>
    </row>
    <row r="12" spans="2:5">
      <c r="C12" t="str">
        <f>IF(ISERROR(VLOOKUP($C$4,CHOOSE({2,1},'Prime Standard'!$C13:$C13,'Prime Standard'!$H13:$H13),2,FALSE)) = TRUE,"",VLOOKUP($C$4,CHOOSE({2,1},'Prime Standard'!$C13:$C13,'Prime Standard'!$H13:$H13),2,FALSE))</f>
        <v/>
      </c>
      <c r="D12" t="str">
        <f>IF(ISERROR(VLOOKUP($D$4,CHOOSE({2,1},'Prime Standard'!$C13:$C13,'Prime Standard'!$H13:$H13),2,FALSE)) = TRUE,"",VLOOKUP($D$4,CHOOSE({2,1},'Prime Standard'!$C13:$C13,'Prime Standard'!$H13:$H13),2,FALSE))</f>
        <v/>
      </c>
      <c r="E12" t="str">
        <f>IF(ISERROR(VLOOKUP($E$4,CHOOSE({2,1},'Prime Standard'!$C13:$C13,'Prime Standard'!$H13:$H13),2,FALSE)) = TRUE,"",VLOOKUP($E$4,CHOOSE({2,1},'Prime Standard'!$C13:$C13,'Prime Standard'!$H13:$H13),2,FALSE))</f>
        <v/>
      </c>
    </row>
    <row r="13" spans="2:5">
      <c r="C13" t="str">
        <f>IF(ISERROR(VLOOKUP($C$4,CHOOSE({2,1},'Prime Standard'!$C14:$C14,'Prime Standard'!$H14:$H14),2,FALSE)) = TRUE,"",VLOOKUP($C$4,CHOOSE({2,1},'Prime Standard'!$C14:$C14,'Prime Standard'!$H14:$H14),2,FALSE))</f>
        <v>ADIDAS AG NA O.N.</v>
      </c>
      <c r="D13" t="str">
        <f>IF(ISERROR(VLOOKUP($D$4,CHOOSE({2,1},'Prime Standard'!$C14:$C14,'Prime Standard'!$H14:$H14),2,FALSE)) = TRUE,"",VLOOKUP($D$4,CHOOSE({2,1},'Prime Standard'!$C14:$C14,'Prime Standard'!$H14:$H14),2,FALSE))</f>
        <v/>
      </c>
      <c r="E13" t="str">
        <f>IF(ISERROR(VLOOKUP($E$4,CHOOSE({2,1},'Prime Standard'!$C14:$C14,'Prime Standard'!$H14:$H14),2,FALSE)) = TRUE,"",VLOOKUP($E$4,CHOOSE({2,1},'Prime Standard'!$C14:$C14,'Prime Standard'!$H14:$H14),2,FALSE))</f>
        <v/>
      </c>
    </row>
    <row r="14" spans="2:5">
      <c r="C14" t="str">
        <f>IF(ISERROR(VLOOKUP($C$4,CHOOSE({2,1},'Prime Standard'!$C15:$C15,'Prime Standard'!$H15:$H15),2,FALSE)) = TRUE,"",VLOOKUP($C$4,CHOOSE({2,1},'Prime Standard'!$C15:$C15,'Prime Standard'!$H15:$H15),2,FALSE))</f>
        <v/>
      </c>
      <c r="D14" t="str">
        <f>IF(ISERROR(VLOOKUP($D$4,CHOOSE({2,1},'Prime Standard'!$C15:$C15,'Prime Standard'!$H15:$H15),2,FALSE)) = TRUE,"",VLOOKUP($D$4,CHOOSE({2,1},'Prime Standard'!$C15:$C15,'Prime Standard'!$H15:$H15),2,FALSE))</f>
        <v/>
      </c>
      <c r="E14" t="str">
        <f>IF(ISERROR(VLOOKUP($E$4,CHOOSE({2,1},'Prime Standard'!$C15:$C15,'Prime Standard'!$H15:$H15),2,FALSE)) = TRUE,"",VLOOKUP($E$4,CHOOSE({2,1},'Prime Standard'!$C15:$C15,'Prime Standard'!$H15:$H15),2,FALSE))</f>
        <v/>
      </c>
    </row>
    <row r="15" spans="2:5">
      <c r="C15" t="str">
        <f>IF(ISERROR(VLOOKUP($C$4,CHOOSE({2,1},'Prime Standard'!$C16:$C16,'Prime Standard'!$H16:$H16),2,FALSE)) = TRUE,"",VLOOKUP($C$4,CHOOSE({2,1},'Prime Standard'!$C16:$C16,'Prime Standard'!$H16:$H16),2,FALSE))</f>
        <v/>
      </c>
      <c r="D15" t="str">
        <f>IF(ISERROR(VLOOKUP($D$4,CHOOSE({2,1},'Prime Standard'!$C16:$C16,'Prime Standard'!$H16:$H16),2,FALSE)) = TRUE,"",VLOOKUP($D$4,CHOOSE({2,1},'Prime Standard'!$C16:$C16,'Prime Standard'!$H16:$H16),2,FALSE))</f>
        <v/>
      </c>
      <c r="E15" t="str">
        <f>IF(ISERROR(VLOOKUP($E$4,CHOOSE({2,1},'Prime Standard'!$C16:$C16,'Prime Standard'!$H16:$H16),2,FALSE)) = TRUE,"",VLOOKUP($E$4,CHOOSE({2,1},'Prime Standard'!$C16:$C16,'Prime Standard'!$H16:$H16),2,FALSE))</f>
        <v/>
      </c>
    </row>
    <row r="16" spans="2:5">
      <c r="C16" t="str">
        <f>IF(ISERROR(VLOOKUP($C$4,CHOOSE({2,1},'Prime Standard'!$C17:$C17,'Prime Standard'!$H17:$H17),2,FALSE)) = TRUE,"",VLOOKUP($C$4,CHOOSE({2,1},'Prime Standard'!$C17:$C17,'Prime Standard'!$H17:$H17),2,FALSE))</f>
        <v>AIRBUS SE</v>
      </c>
      <c r="D16" t="str">
        <f>IF(ISERROR(VLOOKUP($D$4,CHOOSE({2,1},'Prime Standard'!$C17:$C17,'Prime Standard'!$H17:$H17),2,FALSE)) = TRUE,"",VLOOKUP($D$4,CHOOSE({2,1},'Prime Standard'!$C17:$C17,'Prime Standard'!$H17:$H17),2,FALSE))</f>
        <v/>
      </c>
      <c r="E16" t="str">
        <f>IF(ISERROR(VLOOKUP($E$4,CHOOSE({2,1},'Prime Standard'!$C17:$C17,'Prime Standard'!$H17:$H17),2,FALSE)) = TRUE,"",VLOOKUP($E$4,CHOOSE({2,1},'Prime Standard'!$C17:$C17,'Prime Standard'!$H17:$H17),2,FALSE))</f>
        <v/>
      </c>
    </row>
    <row r="17" spans="3:5">
      <c r="C17" t="str">
        <f>IF(ISERROR(VLOOKUP($C$4,CHOOSE({2,1},'Prime Standard'!$C18:$C18,'Prime Standard'!$H18:$H18),2,FALSE)) = TRUE,"",VLOOKUP($C$4,CHOOSE({2,1},'Prime Standard'!$C18:$C18,'Prime Standard'!$H18:$H18),2,FALSE))</f>
        <v/>
      </c>
      <c r="D17" t="str">
        <f>IF(ISERROR(VLOOKUP($D$4,CHOOSE({2,1},'Prime Standard'!$C18:$C18,'Prime Standard'!$H18:$H18),2,FALSE)) = TRUE,"",VLOOKUP($D$4,CHOOSE({2,1},'Prime Standard'!$C18:$C18,'Prime Standard'!$H18:$H18),2,FALSE))</f>
        <v>AIXTRON SE NA O.N.</v>
      </c>
      <c r="E17" t="str">
        <f>IF(ISERROR(VLOOKUP($E$4,CHOOSE({2,1},'Prime Standard'!$C18:$C18,'Prime Standard'!$H18:$H18),2,FALSE)) = TRUE,"",VLOOKUP($E$4,CHOOSE({2,1},'Prime Standard'!$C18:$C18,'Prime Standard'!$H18:$H18),2,FALSE))</f>
        <v/>
      </c>
    </row>
    <row r="18" spans="3:5">
      <c r="C18" t="str">
        <f>IF(ISERROR(VLOOKUP($C$4,CHOOSE({2,1},'Prime Standard'!$C19:$C19,'Prime Standard'!$H19:$H19),2,FALSE)) = TRUE,"",VLOOKUP($C$4,CHOOSE({2,1},'Prime Standard'!$C19:$C19,'Prime Standard'!$H19:$H19),2,FALSE))</f>
        <v/>
      </c>
      <c r="D18" t="str">
        <f>IF(ISERROR(VLOOKUP($D$4,CHOOSE({2,1},'Prime Standard'!$C19:$C19,'Prime Standard'!$H19:$H19),2,FALSE)) = TRUE,"",VLOOKUP($D$4,CHOOSE({2,1},'Prime Standard'!$C19:$C19,'Prime Standard'!$H19:$H19),2,FALSE))</f>
        <v/>
      </c>
      <c r="E18" t="str">
        <f>IF(ISERROR(VLOOKUP($E$4,CHOOSE({2,1},'Prime Standard'!$C19:$C19,'Prime Standard'!$H19:$H19),2,FALSE)) = TRUE,"",VLOOKUP($E$4,CHOOSE({2,1},'Prime Standard'!$C19:$C19,'Prime Standard'!$H19:$H19),2,FALSE))</f>
        <v/>
      </c>
    </row>
    <row r="19" spans="3:5">
      <c r="C19" t="str">
        <f>IF(ISERROR(VLOOKUP($C$4,CHOOSE({2,1},'Prime Standard'!$C20:$C20,'Prime Standard'!$H20:$H20),2,FALSE)) = TRUE,"",VLOOKUP($C$4,CHOOSE({2,1},'Prime Standard'!$C20:$C20,'Prime Standard'!$H20:$H20),2,FALSE))</f>
        <v/>
      </c>
      <c r="D19" t="str">
        <f>IF(ISERROR(VLOOKUP($D$4,CHOOSE({2,1},'Prime Standard'!$C20:$C20,'Prime Standard'!$H20:$H20),2,FALSE)) = TRUE,"",VLOOKUP($D$4,CHOOSE({2,1},'Prime Standard'!$C20:$C20,'Prime Standard'!$H20:$H20),2,FALSE))</f>
        <v/>
      </c>
      <c r="E19" t="str">
        <f>IF(ISERROR(VLOOKUP($E$4,CHOOSE({2,1},'Prime Standard'!$C20:$C20,'Prime Standard'!$H20:$H20),2,FALSE)) = TRUE,"",VLOOKUP($E$4,CHOOSE({2,1},'Prime Standard'!$C20:$C20,'Prime Standard'!$H20:$H20),2,FALSE))</f>
        <v/>
      </c>
    </row>
    <row r="20" spans="3:5">
      <c r="C20" t="str">
        <f>IF(ISERROR(VLOOKUP($C$4,CHOOSE({2,1},'Prime Standard'!$C21:$C21,'Prime Standard'!$H21:$H21),2,FALSE)) = TRUE,"",VLOOKUP($C$4,CHOOSE({2,1},'Prime Standard'!$C21:$C21,'Prime Standard'!$H21:$H21),2,FALSE))</f>
        <v>ALLIANZ SE NA O.N.</v>
      </c>
      <c r="D20" t="str">
        <f>IF(ISERROR(VLOOKUP($D$4,CHOOSE({2,1},'Prime Standard'!$C21:$C21,'Prime Standard'!$H21:$H21),2,FALSE)) = TRUE,"",VLOOKUP($D$4,CHOOSE({2,1},'Prime Standard'!$C21:$C21,'Prime Standard'!$H21:$H21),2,FALSE))</f>
        <v/>
      </c>
      <c r="E20" t="str">
        <f>IF(ISERROR(VLOOKUP($E$4,CHOOSE({2,1},'Prime Standard'!$C21:$C21,'Prime Standard'!$H21:$H21),2,FALSE)) = TRUE,"",VLOOKUP($E$4,CHOOSE({2,1},'Prime Standard'!$C21:$C21,'Prime Standard'!$H21:$H21),2,FALSE))</f>
        <v/>
      </c>
    </row>
    <row r="21" spans="3:5">
      <c r="C21" t="str">
        <f>IF(ISERROR(VLOOKUP($C$4,CHOOSE({2,1},'Prime Standard'!#REF!,'Prime Standard'!#REF!),2,FALSE)) = TRUE,"",VLOOKUP($C$4,CHOOSE({2,1},'Prime Standard'!#REF!,'Prime Standard'!#REF!),2,FALSE))</f>
        <v/>
      </c>
      <c r="D21" t="str">
        <f>IF(ISERROR(VLOOKUP($D$4,CHOOSE({2,1},'Prime Standard'!#REF!,'Prime Standard'!#REF!),2,FALSE)) = TRUE,"",VLOOKUP($D$4,CHOOSE({2,1},'Prime Standard'!#REF!,'Prime Standard'!#REF!),2,FALSE))</f>
        <v/>
      </c>
      <c r="E21" t="str">
        <f>IF(ISERROR(VLOOKUP($E$4,CHOOSE({2,1},'Prime Standard'!#REF!,'Prime Standard'!#REF!),2,FALSE)) = TRUE,"",VLOOKUP($E$4,CHOOSE({2,1},'Prime Standard'!#REF!,'Prime Standard'!#REF!),2,FALSE))</f>
        <v/>
      </c>
    </row>
    <row r="22" spans="3:5">
      <c r="C22" t="str">
        <f>IF(ISERROR(VLOOKUP($C$4,CHOOSE({2,1},'Prime Standard'!$C22:$C22,'Prime Standard'!$H22:$H22),2,FALSE)) = TRUE,"",VLOOKUP($C$4,CHOOSE({2,1},'Prime Standard'!$C22:$C22,'Prime Standard'!$H22:$H22),2,FALSE))</f>
        <v/>
      </c>
      <c r="D22" t="str">
        <f>IF(ISERROR(VLOOKUP($D$4,CHOOSE({2,1},'Prime Standard'!$C22:$C22,'Prime Standard'!$H22:$H22),2,FALSE)) = TRUE,"",VLOOKUP($D$4,CHOOSE({2,1},'Prime Standard'!$C22:$C22,'Prime Standard'!$H22:$H22),2,FALSE))</f>
        <v/>
      </c>
      <c r="E22" t="str">
        <f>IF(ISERROR(VLOOKUP($E$4,CHOOSE({2,1},'Prime Standard'!$C22:$C22,'Prime Standard'!$H22:$H22),2,FALSE)) = TRUE,"",VLOOKUP($E$4,CHOOSE({2,1},'Prime Standard'!$C22:$C22,'Prime Standard'!$H22:$H22),2,FALSE))</f>
        <v>ALZCHEM GROUP AG INH O.N.</v>
      </c>
    </row>
    <row r="23" spans="3:5">
      <c r="C23" t="str">
        <f>IF(ISERROR(VLOOKUP($C$4,CHOOSE({2,1},'Prime Standard'!$C23:$C23,'Prime Standard'!$H23:$H23),2,FALSE)) = TRUE,"",VLOOKUP($C$4,CHOOSE({2,1},'Prime Standard'!$C23:$C23,'Prime Standard'!$H23:$H23),2,FALSE))</f>
        <v/>
      </c>
      <c r="D23" t="str">
        <f>IF(ISERROR(VLOOKUP($D$4,CHOOSE({2,1},'Prime Standard'!$C23:$C23,'Prime Standard'!$H23:$H23),2,FALSE)) = TRUE,"",VLOOKUP($D$4,CHOOSE({2,1},'Prime Standard'!$C23:$C23,'Prime Standard'!$H23:$H23),2,FALSE))</f>
        <v/>
      </c>
      <c r="E23" t="str">
        <f>IF(ISERROR(VLOOKUP($E$4,CHOOSE({2,1},'Prime Standard'!$C23:$C23,'Prime Standard'!$H23:$H23),2,FALSE)) = TRUE,"",VLOOKUP($E$4,CHOOSE({2,1},'Prime Standard'!$C23:$C23,'Prime Standard'!$H23:$H23),2,FALSE))</f>
        <v/>
      </c>
    </row>
    <row r="24" spans="3:5">
      <c r="C24" t="str">
        <f>IF(ISERROR(VLOOKUP($C$4,CHOOSE({2,1},'Prime Standard'!$C25:$C25,'Prime Standard'!$H25:$H25),2,FALSE)) = TRUE,"",VLOOKUP($C$4,CHOOSE({2,1},'Prime Standard'!$C25:$C25,'Prime Standard'!$H25:$H25),2,FALSE))</f>
        <v/>
      </c>
      <c r="D24" t="str">
        <f>IF(ISERROR(VLOOKUP($D$4,CHOOSE({2,1},'Prime Standard'!$C25:$C25,'Prime Standard'!$H25:$H25),2,FALSE)) = TRUE,"",VLOOKUP($D$4,CHOOSE({2,1},'Prime Standard'!$C25:$C25,'Prime Standard'!$H25:$H25),2,FALSE))</f>
        <v>AROUNDTOWN EO-,01</v>
      </c>
      <c r="E24" t="str">
        <f>IF(ISERROR(VLOOKUP($E$4,CHOOSE({2,1},'Prime Standard'!$C25:$C25,'Prime Standard'!$H25:$H25),2,FALSE)) = TRUE,"",VLOOKUP($E$4,CHOOSE({2,1},'Prime Standard'!$C25:$C25,'Prime Standard'!$H25:$H25),2,FALSE))</f>
        <v/>
      </c>
    </row>
    <row r="25" spans="3:5">
      <c r="C25" t="str">
        <f>IF(ISERROR(VLOOKUP($C$4,CHOOSE({2,1},'Prime Standard'!#REF!,'Prime Standard'!#REF!),2,FALSE)) = TRUE,"",VLOOKUP($C$4,CHOOSE({2,1},'Prime Standard'!#REF!,'Prime Standard'!#REF!),2,FALSE))</f>
        <v/>
      </c>
      <c r="D25" t="str">
        <f>IF(ISERROR(VLOOKUP($D$4,CHOOSE({2,1},'Prime Standard'!#REF!,'Prime Standard'!#REF!),2,FALSE)) = TRUE,"",VLOOKUP($D$4,CHOOSE({2,1},'Prime Standard'!#REF!,'Prime Standard'!#REF!),2,FALSE))</f>
        <v/>
      </c>
      <c r="E25" t="str">
        <f>IF(ISERROR(VLOOKUP($E$4,CHOOSE({2,1},'Prime Standard'!#REF!,'Prime Standard'!#REF!),2,FALSE)) = TRUE,"",VLOOKUP($E$4,CHOOSE({2,1},'Prime Standard'!#REF!,'Prime Standard'!#REF!),2,FALSE))</f>
        <v/>
      </c>
    </row>
    <row r="26" spans="3:5">
      <c r="C26" t="str">
        <f>IF(ISERROR(VLOOKUP($C$4,CHOOSE({2,1},'Prime Standard'!$C26:$C26,'Prime Standard'!$H26:$H26),2,FALSE)) = TRUE,"",VLOOKUP($C$4,CHOOSE({2,1},'Prime Standard'!$C26:$C26,'Prime Standard'!$H26:$H26),2,FALSE))</f>
        <v/>
      </c>
      <c r="D26" t="str">
        <f>IF(ISERROR(VLOOKUP($D$4,CHOOSE({2,1},'Prime Standard'!$C26:$C26,'Prime Standard'!$H26:$H26),2,FALSE)) = TRUE,"",VLOOKUP($D$4,CHOOSE({2,1},'Prime Standard'!$C26:$C26,'Prime Standard'!$H26:$H26),2,FALSE))</f>
        <v/>
      </c>
      <c r="E26" t="str">
        <f>IF(ISERROR(VLOOKUP($E$4,CHOOSE({2,1},'Prime Standard'!$C26:$C26,'Prime Standard'!$H26:$H26),2,FALSE)) = TRUE,"",VLOOKUP($E$4,CHOOSE({2,1},'Prime Standard'!$C26:$C26,'Prime Standard'!$H26:$H26),2,FALSE))</f>
        <v/>
      </c>
    </row>
    <row r="27" spans="3:5">
      <c r="C27" t="str">
        <f>IF(ISERROR(VLOOKUP($C$4,CHOOSE({2,1},'Prime Standard'!$C28:$C28,'Prime Standard'!$H28:$H28),2,FALSE)) = TRUE,"",VLOOKUP($C$4,CHOOSE({2,1},'Prime Standard'!$C28:$C28,'Prime Standard'!$H28:$H28),2,FALSE))</f>
        <v/>
      </c>
      <c r="D27" t="str">
        <f>IF(ISERROR(VLOOKUP($D$4,CHOOSE({2,1},'Prime Standard'!$C28:$C28,'Prime Standard'!$H28:$H28),2,FALSE)) = TRUE,"",VLOOKUP($D$4,CHOOSE({2,1},'Prime Standard'!$C28:$C28,'Prime Standard'!$H28:$H28),2,FALSE))</f>
        <v/>
      </c>
      <c r="E27" t="str">
        <f>IF(ISERROR(VLOOKUP($E$4,CHOOSE({2,1},'Prime Standard'!$C28:$C28,'Prime Standard'!$H28:$H28),2,FALSE)) = TRUE,"",VLOOKUP($E$4,CHOOSE({2,1},'Prime Standard'!$C28:$C28,'Prime Standard'!$H28:$H28),2,FALSE))</f>
        <v>ATOSS SOFTWARE SE</v>
      </c>
    </row>
    <row r="28" spans="3:5">
      <c r="C28" t="str">
        <f>IF(ISERROR(VLOOKUP($C$4,CHOOSE({2,1},'Prime Standard'!$C29:$C29,'Prime Standard'!$H29:$H29),2,FALSE)) = TRUE,"",VLOOKUP($C$4,CHOOSE({2,1},'Prime Standard'!$C29:$C29,'Prime Standard'!$H29:$H29),2,FALSE))</f>
        <v/>
      </c>
      <c r="D28" t="str">
        <f>IF(ISERROR(VLOOKUP($D$4,CHOOSE({2,1},'Prime Standard'!$C29:$C29,'Prime Standard'!$H29:$H29),2,FALSE)) = TRUE,"",VLOOKUP($D$4,CHOOSE({2,1},'Prime Standard'!$C29:$C29,'Prime Standard'!$H29:$H29),2,FALSE))</f>
        <v/>
      </c>
      <c r="E28" t="str">
        <f>IF(ISERROR(VLOOKUP($E$4,CHOOSE({2,1},'Prime Standard'!$C29:$C29,'Prime Standard'!$H29:$H29),2,FALSE)) = TRUE,"",VLOOKUP($E$4,CHOOSE({2,1},'Prime Standard'!$C29:$C29,'Prime Standard'!$H29:$H29),2,FALSE))</f>
        <v/>
      </c>
    </row>
    <row r="29" spans="3:5">
      <c r="C29" t="str">
        <f>IF(ISERROR(VLOOKUP($C$4,CHOOSE({2,1},'Prime Standard'!$C30:$C30,'Prime Standard'!$H30:$H30),2,FALSE)) = TRUE,"",VLOOKUP($C$4,CHOOSE({2,1},'Prime Standard'!$C30:$C30,'Prime Standard'!$H30:$H30),2,FALSE))</f>
        <v/>
      </c>
      <c r="D29" t="str">
        <f>IF(ISERROR(VLOOKUP($D$4,CHOOSE({2,1},'Prime Standard'!$C30:$C30,'Prime Standard'!$H30:$H30),2,FALSE)) = TRUE,"",VLOOKUP($D$4,CHOOSE({2,1},'Prime Standard'!$C30:$C30,'Prime Standard'!$H30:$H30),2,FALSE))</f>
        <v>AUMOVIO SE</v>
      </c>
      <c r="E29" t="str">
        <f>IF(ISERROR(VLOOKUP($E$4,CHOOSE({2,1},'Prime Standard'!$C30:$C30,'Prime Standard'!$H30:$H30),2,FALSE)) = TRUE,"",VLOOKUP($E$4,CHOOSE({2,1},'Prime Standard'!$C30:$C30,'Prime Standard'!$H30:$H30),2,FALSE))</f>
        <v/>
      </c>
    </row>
    <row r="30" spans="3:5">
      <c r="C30" t="str">
        <f>IF(ISERROR(VLOOKUP($C$4,CHOOSE({2,1},'Prime Standard'!$C32:$C32,'Prime Standard'!$H32:$H32),2,FALSE)) = TRUE,"",VLOOKUP($C$4,CHOOSE({2,1},'Prime Standard'!$C32:$C32,'Prime Standard'!$H32:$H32),2,FALSE))</f>
        <v/>
      </c>
      <c r="D30" t="str">
        <f>IF(ISERROR(VLOOKUP($D$4,CHOOSE({2,1},'Prime Standard'!$C32:$C32,'Prime Standard'!$H32:$H32),2,FALSE)) = TRUE,"",VLOOKUP($D$4,CHOOSE({2,1},'Prime Standard'!$C32:$C32,'Prime Standard'!$H32:$H32),2,FALSE))</f>
        <v>AUTO1 GROUP SE</v>
      </c>
      <c r="E30" t="str">
        <f>IF(ISERROR(VLOOKUP($E$4,CHOOSE({2,1},'Prime Standard'!$C32:$C32,'Prime Standard'!$H32:$H32),2,FALSE)) = TRUE,"",VLOOKUP($E$4,CHOOSE({2,1},'Prime Standard'!$C32:$C32,'Prime Standard'!$H32:$H32),2,FALSE))</f>
        <v/>
      </c>
    </row>
    <row r="31" spans="3:5">
      <c r="C31" t="str">
        <f>IF(ISERROR(VLOOKUP($C$4,CHOOSE({2,1},'Prime Standard'!$C33:$C33,'Prime Standard'!$H33:$H33),2,FALSE)) = TRUE,"",VLOOKUP($C$4,CHOOSE({2,1},'Prime Standard'!$C33:$C33,'Prime Standard'!$H33:$H33),2,FALSE))</f>
        <v>BASF SE NA O.N.</v>
      </c>
      <c r="D31" t="str">
        <f>IF(ISERROR(VLOOKUP($D$4,CHOOSE({2,1},'Prime Standard'!$C33:$C33,'Prime Standard'!$H33:$H33),2,FALSE)) = TRUE,"",VLOOKUP($D$4,CHOOSE({2,1},'Prime Standard'!$C33:$C33,'Prime Standard'!$H33:$H33),2,FALSE))</f>
        <v/>
      </c>
      <c r="E31" t="str">
        <f>IF(ISERROR(VLOOKUP($E$4,CHOOSE({2,1},'Prime Standard'!$C33:$C33,'Prime Standard'!$H33:$H33),2,FALSE)) = TRUE,"",VLOOKUP($E$4,CHOOSE({2,1},'Prime Standard'!$C33:$C33,'Prime Standard'!$H33:$H33),2,FALSE))</f>
        <v/>
      </c>
    </row>
    <row r="32" spans="3:5">
      <c r="C32" t="str">
        <f>IF(ISERROR(VLOOKUP($C$4,CHOOSE({2,1},'Prime Standard'!$C34:$C34,'Prime Standard'!$H34:$H34),2,FALSE)) = TRUE,"",VLOOKUP($C$4,CHOOSE({2,1},'Prime Standard'!$C34:$C34,'Prime Standard'!$H34:$H34),2,FALSE))</f>
        <v/>
      </c>
      <c r="D32" t="str">
        <f>IF(ISERROR(VLOOKUP($D$4,CHOOSE({2,1},'Prime Standard'!$C34:$C34,'Prime Standard'!$H34:$H34),2,FALSE)) = TRUE,"",VLOOKUP($D$4,CHOOSE({2,1},'Prime Standard'!$C34:$C34,'Prime Standard'!$H34:$H34),2,FALSE))</f>
        <v/>
      </c>
      <c r="E32" t="str">
        <f>IF(ISERROR(VLOOKUP($E$4,CHOOSE({2,1},'Prime Standard'!$C34:$C34,'Prime Standard'!$H34:$H34),2,FALSE)) = TRUE,"",VLOOKUP($E$4,CHOOSE({2,1},'Prime Standard'!$C34:$C34,'Prime Standard'!$H34:$H34),2,FALSE))</f>
        <v>BASLER AG O.N.</v>
      </c>
    </row>
    <row r="33" spans="3:5">
      <c r="C33" t="str">
        <f>IF(ISERROR(VLOOKUP($C$4,CHOOSE({2,1},'Prime Standard'!$C35:$C35,'Prime Standard'!$H35:$H35),2,FALSE)) = TRUE,"",VLOOKUP($C$4,CHOOSE({2,1},'Prime Standard'!$C35:$C35,'Prime Standard'!$H35:$H35),2,FALSE))</f>
        <v/>
      </c>
      <c r="D33" t="str">
        <f>IF(ISERROR(VLOOKUP($D$4,CHOOSE({2,1},'Prime Standard'!$C35:$C35,'Prime Standard'!$H35:$H35),2,FALSE)) = TRUE,"",VLOOKUP($D$4,CHOOSE({2,1},'Prime Standard'!$C35:$C35,'Prime Standard'!$H35:$H35),2,FALSE))</f>
        <v/>
      </c>
      <c r="E33" t="str">
        <f>IF(ISERROR(VLOOKUP($E$4,CHOOSE({2,1},'Prime Standard'!$C35:$C35,'Prime Standard'!$H35:$H35),2,FALSE)) = TRUE,"",VLOOKUP($E$4,CHOOSE({2,1},'Prime Standard'!$C35:$C35,'Prime Standard'!$H35:$H35),2,FALSE))</f>
        <v/>
      </c>
    </row>
    <row r="34" spans="3:5">
      <c r="C34" t="str">
        <f>IF(ISERROR(VLOOKUP($C$4,CHOOSE({2,1},'Prime Standard'!#REF!,'Prime Standard'!#REF!),2,FALSE)) = TRUE,"",VLOOKUP($C$4,CHOOSE({2,1},'Prime Standard'!#REF!,'Prime Standard'!#REF!),2,FALSE))</f>
        <v/>
      </c>
      <c r="D34" t="str">
        <f>IF(ISERROR(VLOOKUP($D$4,CHOOSE({2,1},'Prime Standard'!#REF!,'Prime Standard'!#REF!),2,FALSE)) = TRUE,"",VLOOKUP($D$4,CHOOSE({2,1},'Prime Standard'!#REF!,'Prime Standard'!#REF!),2,FALSE))</f>
        <v/>
      </c>
      <c r="E34" t="str">
        <f>IF(ISERROR(VLOOKUP($E$4,CHOOSE({2,1},'Prime Standard'!#REF!,'Prime Standard'!#REF!),2,FALSE)) = TRUE,"",VLOOKUP($E$4,CHOOSE({2,1},'Prime Standard'!#REF!,'Prime Standard'!#REF!),2,FALSE))</f>
        <v/>
      </c>
    </row>
    <row r="35" spans="3:5">
      <c r="C35" t="str">
        <f>IF(ISERROR(VLOOKUP($C$4,CHOOSE({2,1},'Prime Standard'!$C36:$C36,'Prime Standard'!$H36:$H36),2,FALSE)) = TRUE,"",VLOOKUP($C$4,CHOOSE({2,1},'Prime Standard'!$C36:$C36,'Prime Standard'!$H36:$H36),2,FALSE))</f>
        <v>BAY.MOTOREN WERKE AG ST</v>
      </c>
      <c r="D35" t="str">
        <f>IF(ISERROR(VLOOKUP($D$4,CHOOSE({2,1},'Prime Standard'!$C36:$C36,'Prime Standard'!$H36:$H36),2,FALSE)) = TRUE,"",VLOOKUP($D$4,CHOOSE({2,1},'Prime Standard'!$C36:$C36,'Prime Standard'!$H36:$H36),2,FALSE))</f>
        <v/>
      </c>
      <c r="E35" t="str">
        <f>IF(ISERROR(VLOOKUP($E$4,CHOOSE({2,1},'Prime Standard'!$C36:$C36,'Prime Standard'!$H36:$H36),2,FALSE)) = TRUE,"",VLOOKUP($E$4,CHOOSE({2,1},'Prime Standard'!$C36:$C36,'Prime Standard'!$H36:$H36),2,FALSE))</f>
        <v/>
      </c>
    </row>
    <row r="36" spans="3:5">
      <c r="C36" t="str">
        <f>IF(ISERROR(VLOOKUP($C$4,CHOOSE({2,1},'Prime Standard'!$C37:$C37,'Prime Standard'!$H37:$H37),2,FALSE)) = TRUE,"",VLOOKUP($C$4,CHOOSE({2,1},'Prime Standard'!$C37:$C37,'Prime Standard'!$H37:$H37),2,FALSE))</f>
        <v>BAYER AG NA O.N.</v>
      </c>
      <c r="D36" t="str">
        <f>IF(ISERROR(VLOOKUP($D$4,CHOOSE({2,1},'Prime Standard'!$C37:$C37,'Prime Standard'!$H37:$H37),2,FALSE)) = TRUE,"",VLOOKUP($D$4,CHOOSE({2,1},'Prime Standard'!$C37:$C37,'Prime Standard'!$H37:$H37),2,FALSE))</f>
        <v/>
      </c>
      <c r="E36" t="str">
        <f>IF(ISERROR(VLOOKUP($E$4,CHOOSE({2,1},'Prime Standard'!$C37:$C37,'Prime Standard'!$H37:$H37),2,FALSE)) = TRUE,"",VLOOKUP($E$4,CHOOSE({2,1},'Prime Standard'!$C37:$C37,'Prime Standard'!$H37:$H37),2,FALSE))</f>
        <v/>
      </c>
    </row>
    <row r="37" spans="3:5">
      <c r="C37" t="str">
        <f>IF(ISERROR(VLOOKUP($C$4,CHOOSE({2,1},'Prime Standard'!$C38:$C38,'Prime Standard'!$H38:$H38),2,FALSE)) = TRUE,"",VLOOKUP($C$4,CHOOSE({2,1},'Prime Standard'!$C38:$C38,'Prime Standard'!$H38:$H38),2,FALSE))</f>
        <v/>
      </c>
      <c r="D37" t="str">
        <f>IF(ISERROR(VLOOKUP($D$4,CHOOSE({2,1},'Prime Standard'!$C38:$C38,'Prime Standard'!$H38:$H38),2,FALSE)) = TRUE,"",VLOOKUP($D$4,CHOOSE({2,1},'Prime Standard'!$C38:$C38,'Prime Standard'!$H38:$H38),2,FALSE))</f>
        <v/>
      </c>
      <c r="E37" t="str">
        <f>IF(ISERROR(VLOOKUP($E$4,CHOOSE({2,1},'Prime Standard'!$C38:$C38,'Prime Standard'!$H38:$H38),2,FALSE)) = TRUE,"",VLOOKUP($E$4,CHOOSE({2,1},'Prime Standard'!$C38:$C38,'Prime Standard'!$H38:$H38),2,FALSE))</f>
        <v/>
      </c>
    </row>
    <row r="38" spans="3:5">
      <c r="C38" t="str">
        <f>IF(ISERROR(VLOOKUP($C$4,CHOOSE({2,1},'Prime Standard'!$C39:$C39,'Prime Standard'!$H39:$H39),2,FALSE)) = TRUE,"",VLOOKUP($C$4,CHOOSE({2,1},'Prime Standard'!$C39:$C39,'Prime Standard'!$H39:$H39),2,FALSE))</f>
        <v/>
      </c>
      <c r="D38" t="str">
        <f>IF(ISERROR(VLOOKUP($D$4,CHOOSE({2,1},'Prime Standard'!$C39:$C39,'Prime Standard'!$H39:$H39),2,FALSE)) = TRUE,"",VLOOKUP($D$4,CHOOSE({2,1},'Prime Standard'!$C39:$C39,'Prime Standard'!$H39:$H39),2,FALSE))</f>
        <v/>
      </c>
      <c r="E38" t="str">
        <f>IF(ISERROR(VLOOKUP($E$4,CHOOSE({2,1},'Prime Standard'!$C39:$C39,'Prime Standard'!$H39:$H39),2,FALSE)) = TRUE,"",VLOOKUP($E$4,CHOOSE({2,1},'Prime Standard'!$C39:$C39,'Prime Standard'!$H39:$H39),2,FALSE))</f>
        <v/>
      </c>
    </row>
    <row r="39" spans="3:5">
      <c r="C39" t="str">
        <f>IF(ISERROR(VLOOKUP($C$4,CHOOSE({2,1},'Prime Standard'!$C40:$C40,'Prime Standard'!$H40:$H40),2,FALSE)) = TRUE,"",VLOOKUP($C$4,CHOOSE({2,1},'Prime Standard'!$C40:$C40,'Prime Standard'!$H40:$H40),2,FALSE))</f>
        <v/>
      </c>
      <c r="D39" t="str">
        <f>IF(ISERROR(VLOOKUP($D$4,CHOOSE({2,1},'Prime Standard'!$C40:$C40,'Prime Standard'!$H40:$H40),2,FALSE)) = TRUE,"",VLOOKUP($D$4,CHOOSE({2,1},'Prime Standard'!$C40:$C40,'Prime Standard'!$H40:$H40),2,FALSE))</f>
        <v/>
      </c>
      <c r="E39" t="str">
        <f>IF(ISERROR(VLOOKUP($E$4,CHOOSE({2,1},'Prime Standard'!$C40:$C40,'Prime Standard'!$H40:$H40),2,FALSE)) = TRUE,"",VLOOKUP($E$4,CHOOSE({2,1},'Prime Standard'!$C40:$C40,'Prime Standard'!$H40:$H40),2,FALSE))</f>
        <v/>
      </c>
    </row>
    <row r="40" spans="3:5">
      <c r="C40" t="str">
        <f>IF(ISERROR(VLOOKUP($C$4,CHOOSE({2,1},'Prime Standard'!$C41:$C41,'Prime Standard'!$H41:$H41),2,FALSE)) = TRUE,"",VLOOKUP($C$4,CHOOSE({2,1},'Prime Standard'!$C41:$C41,'Prime Standard'!$H41:$H41),2,FALSE))</f>
        <v/>
      </c>
      <c r="D40" t="str">
        <f>IF(ISERROR(VLOOKUP($D$4,CHOOSE({2,1},'Prime Standard'!$C41:$C41,'Prime Standard'!$H41:$H41),2,FALSE)) = TRUE,"",VLOOKUP($D$4,CHOOSE({2,1},'Prime Standard'!$C41:$C41,'Prime Standard'!$H41:$H41),2,FALSE))</f>
        <v>BECHTLE AG O.N.</v>
      </c>
      <c r="E40" t="str">
        <f>IF(ISERROR(VLOOKUP($E$4,CHOOSE({2,1},'Prime Standard'!$C41:$C41,'Prime Standard'!$H41:$H41),2,FALSE)) = TRUE,"",VLOOKUP($E$4,CHOOSE({2,1},'Prime Standard'!$C41:$C41,'Prime Standard'!$H41:$H41),2,FALSE))</f>
        <v/>
      </c>
    </row>
    <row r="41" spans="3:5">
      <c r="C41" t="str">
        <f>IF(ISERROR(VLOOKUP($C$4,CHOOSE({2,1},'Prime Standard'!$C42:$C42,'Prime Standard'!$H42:$H42),2,FALSE)) = TRUE,"",VLOOKUP($C$4,CHOOSE({2,1},'Prime Standard'!$C42:$C42,'Prime Standard'!$H42:$H42),2,FALSE))</f>
        <v/>
      </c>
      <c r="D41" t="str">
        <f>IF(ISERROR(VLOOKUP($D$4,CHOOSE({2,1},'Prime Standard'!$C42:$C42,'Prime Standard'!$H42:$H42),2,FALSE)) = TRUE,"",VLOOKUP($D$4,CHOOSE({2,1},'Prime Standard'!$C42:$C42,'Prime Standard'!$H42:$H42),2,FALSE))</f>
        <v/>
      </c>
      <c r="E41" t="str">
        <f>IF(ISERROR(VLOOKUP($E$4,CHOOSE({2,1},'Prime Standard'!$C42:$C42,'Prime Standard'!$H42:$H42),2,FALSE)) = TRUE,"",VLOOKUP($E$4,CHOOSE({2,1},'Prime Standard'!$C42:$C42,'Prime Standard'!$H42:$H42),2,FALSE))</f>
        <v>BEFESA S.A. ORD. O.N.</v>
      </c>
    </row>
    <row r="42" spans="3:5">
      <c r="C42" t="str">
        <f>IF(ISERROR(VLOOKUP($C$4,CHOOSE({2,1},'Prime Standard'!$C43:$C43,'Prime Standard'!$H43:$H43),2,FALSE)) = TRUE,"",VLOOKUP($C$4,CHOOSE({2,1},'Prime Standard'!$C43:$C43,'Prime Standard'!$H43:$H43),2,FALSE))</f>
        <v>BEIERSDORF AG O.N.</v>
      </c>
      <c r="D42" t="str">
        <f>IF(ISERROR(VLOOKUP($D$4,CHOOSE({2,1},'Prime Standard'!$C43:$C43,'Prime Standard'!$H43:$H43),2,FALSE)) = TRUE,"",VLOOKUP($D$4,CHOOSE({2,1},'Prime Standard'!$C43:$C43,'Prime Standard'!$H43:$H43),2,FALSE))</f>
        <v/>
      </c>
      <c r="E42" t="str">
        <f>IF(ISERROR(VLOOKUP($E$4,CHOOSE({2,1},'Prime Standard'!$C43:$C43,'Prime Standard'!$H43:$H43),2,FALSE)) = TRUE,"",VLOOKUP($E$4,CHOOSE({2,1},'Prime Standard'!$C43:$C43,'Prime Standard'!$H43:$H43),2,FALSE))</f>
        <v/>
      </c>
    </row>
    <row r="43" spans="3:5">
      <c r="C43" t="str">
        <f>IF(ISERROR(VLOOKUP($C$4,CHOOSE({2,1},'Prime Standard'!$C44:$C44,'Prime Standard'!$H44:$H44),2,FALSE)) = TRUE,"",VLOOKUP($C$4,CHOOSE({2,1},'Prime Standard'!$C44:$C44,'Prime Standard'!$H44:$H44),2,FALSE))</f>
        <v/>
      </c>
      <c r="D43" t="str">
        <f>IF(ISERROR(VLOOKUP($D$4,CHOOSE({2,1},'Prime Standard'!$C44:$C44,'Prime Standard'!$H44:$H44),2,FALSE)) = TRUE,"",VLOOKUP($D$4,CHOOSE({2,1},'Prime Standard'!$C44:$C44,'Prime Standard'!$H44:$H44),2,FALSE))</f>
        <v/>
      </c>
      <c r="E43" t="str">
        <f>IF(ISERROR(VLOOKUP($E$4,CHOOSE({2,1},'Prime Standard'!$C44:$C44,'Prime Standard'!$H44:$H44),2,FALSE)) = TRUE,"",VLOOKUP($E$4,CHOOSE({2,1},'Prime Standard'!$C44:$C44,'Prime Standard'!$H44:$H44),2,FALSE))</f>
        <v/>
      </c>
    </row>
    <row r="44" spans="3:5">
      <c r="C44" t="str">
        <f>IF(ISERROR(VLOOKUP($C$4,CHOOSE({2,1},'Prime Standard'!$C45:$C45,'Prime Standard'!$H45:$H45),2,FALSE)) = TRUE,"",VLOOKUP($C$4,CHOOSE({2,1},'Prime Standard'!$C45:$C45,'Prime Standard'!$H45:$H45),2,FALSE))</f>
        <v/>
      </c>
      <c r="D44" t="str">
        <f>IF(ISERROR(VLOOKUP($D$4,CHOOSE({2,1},'Prime Standard'!$C45:$C45,'Prime Standard'!$H45:$H45),2,FALSE)) = TRUE,"",VLOOKUP($D$4,CHOOSE({2,1},'Prime Standard'!$C45:$C45,'Prime Standard'!$H45:$H45),2,FALSE))</f>
        <v/>
      </c>
      <c r="E44" t="str">
        <f>IF(ISERROR(VLOOKUP($E$4,CHOOSE({2,1},'Prime Standard'!$C45:$C45,'Prime Standard'!$H45:$H45),2,FALSE)) = TRUE,"",VLOOKUP($E$4,CHOOSE({2,1},'Prime Standard'!$C45:$C45,'Prime Standard'!$H45:$H45),2,FALSE))</f>
        <v/>
      </c>
    </row>
    <row r="45" spans="3:5">
      <c r="C45" t="str">
        <f>IF(ISERROR(VLOOKUP($C$4,CHOOSE({2,1},'Prime Standard'!$C46:$C46,'Prime Standard'!$H46:$H46),2,FALSE)) = TRUE,"",VLOOKUP($C$4,CHOOSE({2,1},'Prime Standard'!$C46:$C46,'Prime Standard'!$H46:$H46),2,FALSE))</f>
        <v/>
      </c>
      <c r="D45" t="str">
        <f>IF(ISERROR(VLOOKUP($D$4,CHOOSE({2,1},'Prime Standard'!$C46:$C46,'Prime Standard'!$H46:$H46),2,FALSE)) = TRUE,"",VLOOKUP($D$4,CHOOSE({2,1},'Prime Standard'!$C46:$C46,'Prime Standard'!$H46:$H46),2,FALSE))</f>
        <v/>
      </c>
      <c r="E45" t="str">
        <f>IF(ISERROR(VLOOKUP($E$4,CHOOSE({2,1},'Prime Standard'!$C46:$C46,'Prime Standard'!$H46:$H46),2,FALSE)) = TRUE,"",VLOOKUP($E$4,CHOOSE({2,1},'Prime Standard'!$C46:$C46,'Prime Standard'!$H46:$H46),2,FALSE))</f>
        <v/>
      </c>
    </row>
    <row r="46" spans="3:5">
      <c r="C46" t="str">
        <f>IF(ISERROR(VLOOKUP($C$4,CHOOSE({2,1},'Prime Standard'!$C47:$C47,'Prime Standard'!$H47:$H47),2,FALSE)) = TRUE,"",VLOOKUP($C$4,CHOOSE({2,1},'Prime Standard'!$C47:$C47,'Prime Standard'!$H47:$H47),2,FALSE))</f>
        <v/>
      </c>
      <c r="D46" t="str">
        <f>IF(ISERROR(VLOOKUP($D$4,CHOOSE({2,1},'Prime Standard'!$C47:$C47,'Prime Standard'!$H47:$H47),2,FALSE)) = TRUE,"",VLOOKUP($D$4,CHOOSE({2,1},'Prime Standard'!$C47:$C47,'Prime Standard'!$H47:$H47),2,FALSE))</f>
        <v>BILFINGER SE O.N.</v>
      </c>
      <c r="E46" t="str">
        <f>IF(ISERROR(VLOOKUP($E$4,CHOOSE({2,1},'Prime Standard'!$C47:$C47,'Prime Standard'!$H47:$H47),2,FALSE)) = TRUE,"",VLOOKUP($E$4,CHOOSE({2,1},'Prime Standard'!$C47:$C47,'Prime Standard'!$H47:$H47),2,FALSE))</f>
        <v/>
      </c>
    </row>
    <row r="47" spans="3:5">
      <c r="C47" t="str">
        <f>IF(ISERROR(VLOOKUP($C$4,CHOOSE({2,1},'Prime Standard'!$C48:$C48,'Prime Standard'!$H48:$H48),2,FALSE)) = TRUE,"",VLOOKUP($C$4,CHOOSE({2,1},'Prime Standard'!$C48:$C48,'Prime Standard'!$H48:$H48),2,FALSE))</f>
        <v/>
      </c>
      <c r="D47" t="str">
        <f>IF(ISERROR(VLOOKUP($D$4,CHOOSE({2,1},'Prime Standard'!$C48:$C48,'Prime Standard'!$H48:$H48),2,FALSE)) = TRUE,"",VLOOKUP($D$4,CHOOSE({2,1},'Prime Standard'!$C48:$C48,'Prime Standard'!$H48:$H48),2,FALSE))</f>
        <v/>
      </c>
      <c r="E47" t="str">
        <f>IF(ISERROR(VLOOKUP($E$4,CHOOSE({2,1},'Prime Standard'!$C48:$C48,'Prime Standard'!$H48:$H48),2,FALSE)) = TRUE,"",VLOOKUP($E$4,CHOOSE({2,1},'Prime Standard'!$C48:$C48,'Prime Standard'!$H48:$H48),2,FALSE))</f>
        <v/>
      </c>
    </row>
    <row r="48" spans="3:5">
      <c r="C48" t="str">
        <f>IF(ISERROR(VLOOKUP($C$4,CHOOSE({2,1},'Prime Standard'!#REF!,'Prime Standard'!#REF!),2,FALSE)) = TRUE,"",VLOOKUP($C$4,CHOOSE({2,1},'Prime Standard'!#REF!,'Prime Standard'!#REF!),2,FALSE))</f>
        <v/>
      </c>
      <c r="D48" t="str">
        <f>IF(ISERROR(VLOOKUP($D$4,CHOOSE({2,1},'Prime Standard'!#REF!,'Prime Standard'!#REF!),2,FALSE)) = TRUE,"",VLOOKUP($D$4,CHOOSE({2,1},'Prime Standard'!#REF!,'Prime Standard'!#REF!),2,FALSE))</f>
        <v/>
      </c>
      <c r="E48" t="str">
        <f>IF(ISERROR(VLOOKUP($E$4,CHOOSE({2,1},'Prime Standard'!#REF!,'Prime Standard'!#REF!),2,FALSE)) = TRUE,"",VLOOKUP($E$4,CHOOSE({2,1},'Prime Standard'!#REF!,'Prime Standard'!#REF!),2,FALSE))</f>
        <v/>
      </c>
    </row>
    <row r="49" spans="3:5">
      <c r="C49" t="str">
        <f>IF(ISERROR(VLOOKUP($C$4,CHOOSE({2,1},'Prime Standard'!#REF!,'Prime Standard'!#REF!),2,FALSE)) = TRUE,"",VLOOKUP($C$4,CHOOSE({2,1},'Prime Standard'!#REF!,'Prime Standard'!#REF!),2,FALSE))</f>
        <v/>
      </c>
      <c r="D49" t="str">
        <f>IF(ISERROR(VLOOKUP($D$4,CHOOSE({2,1},'Prime Standard'!#REF!,'Prime Standard'!#REF!),2,FALSE)) = TRUE,"",VLOOKUP($D$4,CHOOSE({2,1},'Prime Standard'!#REF!,'Prime Standard'!#REF!),2,FALSE))</f>
        <v/>
      </c>
      <c r="E49" t="str">
        <f>IF(ISERROR(VLOOKUP($E$4,CHOOSE({2,1},'Prime Standard'!#REF!,'Prime Standard'!#REF!),2,FALSE)) = TRUE,"",VLOOKUP($E$4,CHOOSE({2,1},'Prime Standard'!#REF!,'Prime Standard'!#REF!),2,FALSE))</f>
        <v/>
      </c>
    </row>
    <row r="50" spans="3:5">
      <c r="C50" t="str">
        <f>IF(ISERROR(VLOOKUP($C$4,CHOOSE({2,1},'Prime Standard'!$C49:$C49,'Prime Standard'!$H49:$H49),2,FALSE)) = TRUE,"",VLOOKUP($C$4,CHOOSE({2,1},'Prime Standard'!$C49:$C49,'Prime Standard'!$H49:$H49),2,FALSE))</f>
        <v/>
      </c>
      <c r="D50" t="str">
        <f>IF(ISERROR(VLOOKUP($D$4,CHOOSE({2,1},'Prime Standard'!$C49:$C49,'Prime Standard'!$H49:$H49),2,FALSE)) = TRUE,"",VLOOKUP($D$4,CHOOSE({2,1},'Prime Standard'!$C49:$C49,'Prime Standard'!$H49:$H49),2,FALSE))</f>
        <v/>
      </c>
      <c r="E50" t="str">
        <f>IF(ISERROR(VLOOKUP($E$4,CHOOSE({2,1},'Prime Standard'!$C49:$C49,'Prime Standard'!$H49:$H49),2,FALSE)) = TRUE,"",VLOOKUP($E$4,CHOOSE({2,1},'Prime Standard'!$C49:$C49,'Prime Standard'!$H49:$H49),2,FALSE))</f>
        <v/>
      </c>
    </row>
    <row r="51" spans="3:5">
      <c r="C51" t="str">
        <f>IF(ISERROR(VLOOKUP($C$4,CHOOSE({2,1},'Prime Standard'!$C50:$C50,'Prime Standard'!$H50:$H50),2,FALSE)) = TRUE,"",VLOOKUP($C$4,CHOOSE({2,1},'Prime Standard'!$C50:$C50,'Prime Standard'!$H50:$H50),2,FALSE))</f>
        <v/>
      </c>
      <c r="D51" t="str">
        <f>IF(ISERROR(VLOOKUP($D$4,CHOOSE({2,1},'Prime Standard'!$C50:$C50,'Prime Standard'!$H50:$H50),2,FALSE)) = TRUE,"",VLOOKUP($D$4,CHOOSE({2,1},'Prime Standard'!$C50:$C50,'Prime Standard'!$H50:$H50),2,FALSE))</f>
        <v/>
      </c>
      <c r="E51" t="str">
        <f>IF(ISERROR(VLOOKUP($E$4,CHOOSE({2,1},'Prime Standard'!$C50:$C50,'Prime Standard'!$H50:$H50),2,FALSE)) = TRUE,"",VLOOKUP($E$4,CHOOSE({2,1},'Prime Standard'!$C50:$C50,'Prime Standard'!$H50:$H50),2,FALSE))</f>
        <v/>
      </c>
    </row>
    <row r="52" spans="3:5">
      <c r="C52" t="str">
        <f>IF(ISERROR(VLOOKUP($C$4,CHOOSE({2,1},'Prime Standard'!$C51:$C51,'Prime Standard'!$H51:$H51),2,FALSE)) = TRUE,"",VLOOKUP($C$4,CHOOSE({2,1},'Prime Standard'!$C51:$C51,'Prime Standard'!$H51:$H51),2,FALSE))</f>
        <v/>
      </c>
      <c r="D52" t="str">
        <f>IF(ISERROR(VLOOKUP($D$4,CHOOSE({2,1},'Prime Standard'!$C51:$C51,'Prime Standard'!$H51:$H51),2,FALSE)) = TRUE,"",VLOOKUP($D$4,CHOOSE({2,1},'Prime Standard'!$C51:$C51,'Prime Standard'!$H51:$H51),2,FALSE))</f>
        <v/>
      </c>
      <c r="E52" t="str">
        <f>IF(ISERROR(VLOOKUP($E$4,CHOOSE({2,1},'Prime Standard'!$C51:$C51,'Prime Standard'!$H51:$H51),2,FALSE)) = TRUE,"",VLOOKUP($E$4,CHOOSE({2,1},'Prime Standard'!$C51:$C51,'Prime Standard'!$H51:$H51),2,FALSE))</f>
        <v/>
      </c>
    </row>
    <row r="53" spans="3:5">
      <c r="C53" t="str">
        <f>IF(ISERROR(VLOOKUP($C$4,CHOOSE({2,1},'Prime Standard'!$C52:$C52,'Prime Standard'!$H52:$H52),2,FALSE)) = TRUE,"",VLOOKUP($C$4,CHOOSE({2,1},'Prime Standard'!$C52:$C52,'Prime Standard'!$H52:$H52),2,FALSE))</f>
        <v>BRENNTAG SE</v>
      </c>
      <c r="D53" t="str">
        <f>IF(ISERROR(VLOOKUP($D$4,CHOOSE({2,1},'Prime Standard'!$C52:$C52,'Prime Standard'!$H52:$H52),2,FALSE)) = TRUE,"",VLOOKUP($D$4,CHOOSE({2,1},'Prime Standard'!$C52:$C52,'Prime Standard'!$H52:$H52),2,FALSE))</f>
        <v/>
      </c>
      <c r="E53" t="str">
        <f>IF(ISERROR(VLOOKUP($E$4,CHOOSE({2,1},'Prime Standard'!$C52:$C52,'Prime Standard'!$H52:$H52),2,FALSE)) = TRUE,"",VLOOKUP($E$4,CHOOSE({2,1},'Prime Standard'!$C52:$C52,'Prime Standard'!$H52:$H52),2,FALSE))</f>
        <v/>
      </c>
    </row>
    <row r="54" spans="3:5">
      <c r="C54" t="str">
        <f>IF(ISERROR(VLOOKUP($C$4,CHOOSE({2,1},'Prime Standard'!$C53:$C53,'Prime Standard'!$H53:$H53),2,FALSE)) = TRUE,"",VLOOKUP($C$4,CHOOSE({2,1},'Prime Standard'!$C53:$C53,'Prime Standard'!$H53:$H53),2,FALSE))</f>
        <v/>
      </c>
      <c r="D54" t="str">
        <f>IF(ISERROR(VLOOKUP($D$4,CHOOSE({2,1},'Prime Standard'!$C53:$C53,'Prime Standard'!$H53:$H53),2,FALSE)) = TRUE,"",VLOOKUP($D$4,CHOOSE({2,1},'Prime Standard'!$C53:$C53,'Prime Standard'!$H53:$H53),2,FALSE))</f>
        <v/>
      </c>
      <c r="E54" t="str">
        <f>IF(ISERROR(VLOOKUP($E$4,CHOOSE({2,1},'Prime Standard'!$C53:$C53,'Prime Standard'!$H53:$H53),2,FALSE)) = TRUE,"",VLOOKUP($E$4,CHOOSE({2,1},'Prime Standard'!$C53:$C53,'Prime Standard'!$H53:$H53),2,FALSE))</f>
        <v/>
      </c>
    </row>
    <row r="55" spans="3:5">
      <c r="C55" t="str">
        <f>IF(ISERROR(VLOOKUP($C$4,CHOOSE({2,1},'Prime Standard'!$C54:$C54,'Prime Standard'!$H54:$H54),2,FALSE)) = TRUE,"",VLOOKUP($C$4,CHOOSE({2,1},'Prime Standard'!$C54:$C54,'Prime Standard'!$H54:$H54),2,FALSE))</f>
        <v/>
      </c>
      <c r="D55" t="str">
        <f>IF(ISERROR(VLOOKUP($D$4,CHOOSE({2,1},'Prime Standard'!$C54:$C54,'Prime Standard'!$H54:$H54),2,FALSE)) = TRUE,"",VLOOKUP($D$4,CHOOSE({2,1},'Prime Standard'!$C54:$C54,'Prime Standard'!$H54:$H54),2,FALSE))</f>
        <v/>
      </c>
      <c r="E55" t="str">
        <f>IF(ISERROR(VLOOKUP($E$4,CHOOSE({2,1},'Prime Standard'!$C54:$C54,'Prime Standard'!$H54:$H54),2,FALSE)) = TRUE,"",VLOOKUP($E$4,CHOOSE({2,1},'Prime Standard'!$C54:$C54,'Prime Standard'!$H54:$H54),2,FALSE))</f>
        <v>CANCOM SE O.N.</v>
      </c>
    </row>
    <row r="56" spans="3:5">
      <c r="C56" t="str">
        <f>IF(ISERROR(VLOOKUP($C$4,CHOOSE({2,1},'Prime Standard'!$C55:$C55,'Prime Standard'!$H55:$H55),2,FALSE)) = TRUE,"",VLOOKUP($C$4,CHOOSE({2,1},'Prime Standard'!$C55:$C55,'Prime Standard'!$H55:$H55),2,FALSE))</f>
        <v/>
      </c>
      <c r="D56" t="str">
        <f>IF(ISERROR(VLOOKUP($D$4,CHOOSE({2,1},'Prime Standard'!$C55:$C55,'Prime Standard'!$H55:$H55),2,FALSE)) = TRUE,"",VLOOKUP($D$4,CHOOSE({2,1},'Prime Standard'!$C55:$C55,'Prime Standard'!$H55:$H55),2,FALSE))</f>
        <v/>
      </c>
      <c r="E56" t="str">
        <f>IF(ISERROR(VLOOKUP($E$4,CHOOSE({2,1},'Prime Standard'!$C55:$C55,'Prime Standard'!$H55:$H55),2,FALSE)) = TRUE,"",VLOOKUP($E$4,CHOOSE({2,1},'Prime Standard'!$C55:$C55,'Prime Standard'!$H55:$H55),2,FALSE))</f>
        <v>CARL ZEISS MEDITEC AG</v>
      </c>
    </row>
    <row r="57" spans="3:5">
      <c r="C57" t="str">
        <f>IF(ISERROR(VLOOKUP($C$4,CHOOSE({2,1},'Prime Standard'!$C56:$C56,'Prime Standard'!$H56:$H56),2,FALSE)) = TRUE,"",VLOOKUP($C$4,CHOOSE({2,1},'Prime Standard'!$C56:$C56,'Prime Standard'!$H56:$H56),2,FALSE))</f>
        <v/>
      </c>
      <c r="D57" t="str">
        <f>IF(ISERROR(VLOOKUP($D$4,CHOOSE({2,1},'Prime Standard'!$C56:$C56,'Prime Standard'!$H56:$H56),2,FALSE)) = TRUE,"",VLOOKUP($D$4,CHOOSE({2,1},'Prime Standard'!$C56:$C56,'Prime Standard'!$H56:$H56),2,FALSE))</f>
        <v/>
      </c>
      <c r="E57" t="str">
        <f>IF(ISERROR(VLOOKUP($E$4,CHOOSE({2,1},'Prime Standard'!$C56:$C56,'Prime Standard'!$H56:$H56),2,FALSE)) = TRUE,"",VLOOKUP($E$4,CHOOSE({2,1},'Prime Standard'!$C56:$C56,'Prime Standard'!$H56:$H56),2,FALSE))</f>
        <v/>
      </c>
    </row>
    <row r="58" spans="3:5">
      <c r="C58" t="str">
        <f>IF(ISERROR(VLOOKUP($C$4,CHOOSE({2,1},'Prime Standard'!#REF!,'Prime Standard'!#REF!),2,FALSE)) = TRUE,"",VLOOKUP($C$4,CHOOSE({2,1},'Prime Standard'!#REF!,'Prime Standard'!#REF!),2,FALSE))</f>
        <v/>
      </c>
      <c r="D58" t="str">
        <f>IF(ISERROR(VLOOKUP($D$4,CHOOSE({2,1},'Prime Standard'!#REF!,'Prime Standard'!#REF!),2,FALSE)) = TRUE,"",VLOOKUP($D$4,CHOOSE({2,1},'Prime Standard'!#REF!,'Prime Standard'!#REF!),2,FALSE))</f>
        <v/>
      </c>
      <c r="E58" t="str">
        <f>IF(ISERROR(VLOOKUP($E$4,CHOOSE({2,1},'Prime Standard'!#REF!,'Prime Standard'!#REF!),2,FALSE)) = TRUE,"",VLOOKUP($E$4,CHOOSE({2,1},'Prime Standard'!#REF!,'Prime Standard'!#REF!),2,FALSE))</f>
        <v/>
      </c>
    </row>
    <row r="59" spans="3:5">
      <c r="C59" t="str">
        <f>IF(ISERROR(VLOOKUP($C$4,CHOOSE({2,1},'Prime Standard'!$C57:$C57,'Prime Standard'!$H57:$H57),2,FALSE)) = TRUE,"",VLOOKUP($C$4,CHOOSE({2,1},'Prime Standard'!$C57:$C57,'Prime Standard'!$H57:$H57),2,FALSE))</f>
        <v/>
      </c>
      <c r="D59" t="str">
        <f>IF(ISERROR(VLOOKUP($D$4,CHOOSE({2,1},'Prime Standard'!$C57:$C57,'Prime Standard'!$H57:$H57),2,FALSE)) = TRUE,"",VLOOKUP($D$4,CHOOSE({2,1},'Prime Standard'!$C57:$C57,'Prime Standard'!$H57:$H57),2,FALSE))</f>
        <v/>
      </c>
      <c r="E59" t="str">
        <f>IF(ISERROR(VLOOKUP($E$4,CHOOSE({2,1},'Prime Standard'!$C57:$C57,'Prime Standard'!$H57:$H57),2,FALSE)) = TRUE,"",VLOOKUP($E$4,CHOOSE({2,1},'Prime Standard'!$C57:$C57,'Prime Standard'!$H57:$H57),2,FALSE))</f>
        <v>CEWE STIFTUNG KGAA  O.N.</v>
      </c>
    </row>
    <row r="60" spans="3:5">
      <c r="C60" t="str">
        <f>IF(ISERROR(VLOOKUP($C$4,CHOOSE({2,1},'Prime Standard'!$C58:$C58,'Prime Standard'!$H58:$H58),2,FALSE)) = TRUE,"",VLOOKUP($C$4,CHOOSE({2,1},'Prime Standard'!$C58:$C58,'Prime Standard'!$H58:$H58),2,FALSE))</f>
        <v/>
      </c>
      <c r="D60" t="str">
        <f>IF(ISERROR(VLOOKUP($D$4,CHOOSE({2,1},'Prime Standard'!$C58:$C58,'Prime Standard'!$H58:$H58),2,FALSE)) = TRUE,"",VLOOKUP($D$4,CHOOSE({2,1},'Prime Standard'!$C58:$C58,'Prime Standard'!$H58:$H58),2,FALSE))</f>
        <v/>
      </c>
      <c r="E60" t="str">
        <f>IF(ISERROR(VLOOKUP($E$4,CHOOSE({2,1},'Prime Standard'!$C58:$C58,'Prime Standard'!$H58:$H58),2,FALSE)) = TRUE,"",VLOOKUP($E$4,CHOOSE({2,1},'Prime Standard'!$C58:$C58,'Prime Standard'!$H58:$H58),2,FALSE))</f>
        <v/>
      </c>
    </row>
    <row r="61" spans="3:5">
      <c r="C61" t="str">
        <f>IF(ISERROR(VLOOKUP($C$4,CHOOSE({2,1},'Prime Standard'!$C59:$C59,'Prime Standard'!$H59:$H59),2,FALSE)) = TRUE,"",VLOOKUP($C$4,CHOOSE({2,1},'Prime Standard'!$C59:$C59,'Prime Standard'!$H59:$H59),2,FALSE))</f>
        <v>COMMERZBANK AG</v>
      </c>
      <c r="D61" t="str">
        <f>IF(ISERROR(VLOOKUP($D$4,CHOOSE({2,1},'Prime Standard'!$C59:$C59,'Prime Standard'!$H59:$H59),2,FALSE)) = TRUE,"",VLOOKUP($D$4,CHOOSE({2,1},'Prime Standard'!$C59:$C59,'Prime Standard'!$H59:$H59),2,FALSE))</f>
        <v/>
      </c>
      <c r="E61" t="str">
        <f>IF(ISERROR(VLOOKUP($E$4,CHOOSE({2,1},'Prime Standard'!$C59:$C59,'Prime Standard'!$H59:$H59),2,FALSE)) = TRUE,"",VLOOKUP($E$4,CHOOSE({2,1},'Prime Standard'!$C59:$C59,'Prime Standard'!$H59:$H59),2,FALSE))</f>
        <v/>
      </c>
    </row>
    <row r="62" spans="3:5">
      <c r="C62" t="str">
        <f>IF(ISERROR(VLOOKUP($C$4,CHOOSE({2,1},'Prime Standard'!#REF!,'Prime Standard'!#REF!),2,FALSE)) = TRUE,"",VLOOKUP($C$4,CHOOSE({2,1},'Prime Standard'!#REF!,'Prime Standard'!#REF!),2,FALSE))</f>
        <v/>
      </c>
      <c r="D62" t="str">
        <f>IF(ISERROR(VLOOKUP($D$4,CHOOSE({2,1},'Prime Standard'!#REF!,'Prime Standard'!#REF!),2,FALSE)) = TRUE,"",VLOOKUP($D$4,CHOOSE({2,1},'Prime Standard'!#REF!,'Prime Standard'!#REF!),2,FALSE))</f>
        <v/>
      </c>
      <c r="E62" t="str">
        <f>IF(ISERROR(VLOOKUP($E$4,CHOOSE({2,1},'Prime Standard'!#REF!,'Prime Standard'!#REF!),2,FALSE)) = TRUE,"",VLOOKUP($E$4,CHOOSE({2,1},'Prime Standard'!#REF!,'Prime Standard'!#REF!),2,FALSE))</f>
        <v/>
      </c>
    </row>
    <row r="63" spans="3:5">
      <c r="C63" t="str">
        <f>IF(ISERROR(VLOOKUP($C$4,CHOOSE({2,1},'Prime Standard'!#REF!,'Prime Standard'!#REF!),2,FALSE)) = TRUE,"",VLOOKUP($C$4,CHOOSE({2,1},'Prime Standard'!#REF!,'Prime Standard'!#REF!),2,FALSE))</f>
        <v/>
      </c>
      <c r="D63" t="str">
        <f>IF(ISERROR(VLOOKUP($D$4,CHOOSE({2,1},'Prime Standard'!#REF!,'Prime Standard'!#REF!),2,FALSE)) = TRUE,"",VLOOKUP($D$4,CHOOSE({2,1},'Prime Standard'!#REF!,'Prime Standard'!#REF!),2,FALSE))</f>
        <v/>
      </c>
      <c r="E63" t="str">
        <f>IF(ISERROR(VLOOKUP($E$4,CHOOSE({2,1},'Prime Standard'!#REF!,'Prime Standard'!#REF!),2,FALSE)) = TRUE,"",VLOOKUP($E$4,CHOOSE({2,1},'Prime Standard'!#REF!,'Prime Standard'!#REF!),2,FALSE))</f>
        <v/>
      </c>
    </row>
    <row r="64" spans="3:5">
      <c r="C64" t="str">
        <f>IF(ISERROR(VLOOKUP($C$4,CHOOSE({2,1},'Prime Standard'!#REF!,'Prime Standard'!#REF!),2,FALSE)) = TRUE,"",VLOOKUP($C$4,CHOOSE({2,1},'Prime Standard'!#REF!,'Prime Standard'!#REF!),2,FALSE))</f>
        <v/>
      </c>
      <c r="D64" t="str">
        <f>IF(ISERROR(VLOOKUP($D$4,CHOOSE({2,1},'Prime Standard'!#REF!,'Prime Standard'!#REF!),2,FALSE)) = TRUE,"",VLOOKUP($D$4,CHOOSE({2,1},'Prime Standard'!#REF!,'Prime Standard'!#REF!),2,FALSE))</f>
        <v/>
      </c>
      <c r="E64" t="str">
        <f>IF(ISERROR(VLOOKUP($E$4,CHOOSE({2,1},'Prime Standard'!#REF!,'Prime Standard'!#REF!),2,FALSE)) = TRUE,"",VLOOKUP($E$4,CHOOSE({2,1},'Prime Standard'!#REF!,'Prime Standard'!#REF!),2,FALSE))</f>
        <v/>
      </c>
    </row>
    <row r="65" spans="3:5">
      <c r="C65" t="str">
        <f>IF(ISERROR(VLOOKUP($C$4,CHOOSE({2,1},'Prime Standard'!$C60:$C60,'Prime Standard'!$H60:$H60),2,FALSE)) = TRUE,"",VLOOKUP($C$4,CHOOSE({2,1},'Prime Standard'!$C60:$C60,'Prime Standard'!$H60:$H60),2,FALSE))</f>
        <v>CONTINENTAL AG O.N.</v>
      </c>
      <c r="D65" t="str">
        <f>IF(ISERROR(VLOOKUP($D$4,CHOOSE({2,1},'Prime Standard'!$C60:$C60,'Prime Standard'!$H60:$H60),2,FALSE)) = TRUE,"",VLOOKUP($D$4,CHOOSE({2,1},'Prime Standard'!$C60:$C60,'Prime Standard'!$H60:$H60),2,FALSE))</f>
        <v/>
      </c>
      <c r="E65" t="str">
        <f>IF(ISERROR(VLOOKUP($E$4,CHOOSE({2,1},'Prime Standard'!$C60:$C60,'Prime Standard'!$H60:$H60),2,FALSE)) = TRUE,"",VLOOKUP($E$4,CHOOSE({2,1},'Prime Standard'!$C60:$C60,'Prime Standard'!$H60:$H60),2,FALSE))</f>
        <v/>
      </c>
    </row>
    <row r="66" spans="3:5">
      <c r="C66" t="str">
        <f>IF(ISERROR(VLOOKUP($C$4,CHOOSE({2,1},'Prime Standard'!#REF!,'Prime Standard'!#REF!),2,FALSE)) = TRUE,"",VLOOKUP($C$4,CHOOSE({2,1},'Prime Standard'!#REF!,'Prime Standard'!#REF!),2,FALSE))</f>
        <v/>
      </c>
      <c r="D66" t="str">
        <f>IF(ISERROR(VLOOKUP($D$4,CHOOSE({2,1},'Prime Standard'!#REF!,'Prime Standard'!#REF!),2,FALSE)) = TRUE,"",VLOOKUP($D$4,CHOOSE({2,1},'Prime Standard'!#REF!,'Prime Standard'!#REF!),2,FALSE))</f>
        <v/>
      </c>
      <c r="E66" t="str">
        <f>IF(ISERROR(VLOOKUP($E$4,CHOOSE({2,1},'Prime Standard'!#REF!,'Prime Standard'!#REF!),2,FALSE)) = TRUE,"",VLOOKUP($E$4,CHOOSE({2,1},'Prime Standard'!#REF!,'Prime Standard'!#REF!),2,FALSE))</f>
        <v/>
      </c>
    </row>
    <row r="67" spans="3:5">
      <c r="C67" t="str">
        <f>IF(ISERROR(VLOOKUP($C$4,CHOOSE({2,1},'Prime Standard'!$C61:$C61,'Prime Standard'!$H61:$H61),2,FALSE)) = TRUE,"",VLOOKUP($C$4,CHOOSE({2,1},'Prime Standard'!$C61:$C61,'Prime Standard'!$H61:$H61),2,FALSE))</f>
        <v/>
      </c>
      <c r="D67" t="str">
        <f>IF(ISERROR(VLOOKUP($D$4,CHOOSE({2,1},'Prime Standard'!$C61:$C61,'Prime Standard'!$H61:$H61),2,FALSE)) = TRUE,"",VLOOKUP($D$4,CHOOSE({2,1},'Prime Standard'!$C61:$C61,'Prime Standard'!$H61:$H61),2,FALSE))</f>
        <v>CTS EVENTIM KGAA</v>
      </c>
      <c r="E67" t="str">
        <f>IF(ISERROR(VLOOKUP($E$4,CHOOSE({2,1},'Prime Standard'!$C61:$C61,'Prime Standard'!$H61:$H61),2,FALSE)) = TRUE,"",VLOOKUP($E$4,CHOOSE({2,1},'Prime Standard'!$C61:$C61,'Prime Standard'!$H61:$H61),2,FALSE))</f>
        <v/>
      </c>
    </row>
    <row r="68" spans="3:5">
      <c r="C68" t="str">
        <f>IF(ISERROR(VLOOKUP($C$4,CHOOSE({2,1},'Prime Standard'!$C62:$C62,'Prime Standard'!$H62:$H62),2,FALSE)) = TRUE,"",VLOOKUP($C$4,CHOOSE({2,1},'Prime Standard'!$C62:$C62,'Prime Standard'!$H62:$H62),2,FALSE))</f>
        <v>DAIMLER TRUCK HOLDING AG</v>
      </c>
      <c r="D68" t="str">
        <f>IF(ISERROR(VLOOKUP($D$4,CHOOSE({2,1},'Prime Standard'!$C62:$C62,'Prime Standard'!$H62:$H62),2,FALSE)) = TRUE,"",VLOOKUP($D$4,CHOOSE({2,1},'Prime Standard'!$C62:$C62,'Prime Standard'!$H62:$H62),2,FALSE))</f>
        <v/>
      </c>
      <c r="E68" t="str">
        <f>IF(ISERROR(VLOOKUP($E$4,CHOOSE({2,1},'Prime Standard'!$C62:$C62,'Prime Standard'!$H62:$H62),2,FALSE)) = TRUE,"",VLOOKUP($E$4,CHOOSE({2,1},'Prime Standard'!$C62:$C62,'Prime Standard'!$H62:$H62),2,FALSE))</f>
        <v/>
      </c>
    </row>
    <row r="69" spans="3:5">
      <c r="C69" t="str">
        <f>IF(ISERROR(VLOOKUP($C$4,CHOOSE({2,1},'Prime Standard'!$C63:$C63,'Prime Standard'!$H63:$H63),2,FALSE)) = TRUE,"",VLOOKUP($C$4,CHOOSE({2,1},'Prime Standard'!$C63:$C63,'Prime Standard'!$H63:$H63),2,FALSE))</f>
        <v/>
      </c>
      <c r="D69" t="str">
        <f>IF(ISERROR(VLOOKUP($D$4,CHOOSE({2,1},'Prime Standard'!$C63:$C63,'Prime Standard'!$H63:$H63),2,FALSE)) = TRUE,"",VLOOKUP($D$4,CHOOSE({2,1},'Prime Standard'!$C63:$C63,'Prime Standard'!$H63:$H63),2,FALSE))</f>
        <v/>
      </c>
      <c r="E69" t="str">
        <f>IF(ISERROR(VLOOKUP($E$4,CHOOSE({2,1},'Prime Standard'!$C63:$C63,'Prime Standard'!$H63:$H63),2,FALSE)) = TRUE,"",VLOOKUP($E$4,CHOOSE({2,1},'Prime Standard'!$C63:$C63,'Prime Standard'!$H63:$H63),2,FALSE))</f>
        <v/>
      </c>
    </row>
    <row r="70" spans="3:5">
      <c r="C70" t="str">
        <f>IF(ISERROR(VLOOKUP($C$4,CHOOSE({2,1},'Prime Standard'!$C64:$C64,'Prime Standard'!$H64:$H64),2,FALSE)) = TRUE,"",VLOOKUP($C$4,CHOOSE({2,1},'Prime Standard'!$C64:$C64,'Prime Standard'!$H64:$H64),2,FALSE))</f>
        <v/>
      </c>
      <c r="D70" t="str">
        <f>IF(ISERROR(VLOOKUP($D$4,CHOOSE({2,1},'Prime Standard'!$C64:$C64,'Prime Standard'!$H64:$H64),2,FALSE)) = TRUE,"",VLOOKUP($D$4,CHOOSE({2,1},'Prime Standard'!$C64:$C64,'Prime Standard'!$H64:$H64),2,FALSE))</f>
        <v>DELIVERY HERO SE NA O.N.</v>
      </c>
      <c r="E70" t="str">
        <f>IF(ISERROR(VLOOKUP($E$4,CHOOSE({2,1},'Prime Standard'!$C64:$C64,'Prime Standard'!$H64:$H64),2,FALSE)) = TRUE,"",VLOOKUP($E$4,CHOOSE({2,1},'Prime Standard'!$C64:$C64,'Prime Standard'!$H64:$H64),2,FALSE))</f>
        <v/>
      </c>
    </row>
    <row r="71" spans="3:5">
      <c r="C71" t="str">
        <f>IF(ISERROR(VLOOKUP($C$4,CHOOSE({2,1},'Prime Standard'!$C65:$C65,'Prime Standard'!$H65:$H65),2,FALSE)) = TRUE,"",VLOOKUP($C$4,CHOOSE({2,1},'Prime Standard'!$C65:$C65,'Prime Standard'!$H65:$H65),2,FALSE))</f>
        <v/>
      </c>
      <c r="D71" t="str">
        <f>IF(ISERROR(VLOOKUP($D$4,CHOOSE({2,1},'Prime Standard'!$C65:$C65,'Prime Standard'!$H65:$H65),2,FALSE)) = TRUE,"",VLOOKUP($D$4,CHOOSE({2,1},'Prime Standard'!$C65:$C65,'Prime Standard'!$H65:$H65),2,FALSE))</f>
        <v/>
      </c>
      <c r="E71" t="str">
        <f>IF(ISERROR(VLOOKUP($E$4,CHOOSE({2,1},'Prime Standard'!$C65:$C65,'Prime Standard'!$H65:$H65),2,FALSE)) = TRUE,"",VLOOKUP($E$4,CHOOSE({2,1},'Prime Standard'!$C65:$C65,'Prime Standard'!$H65:$H65),2,FALSE))</f>
        <v/>
      </c>
    </row>
    <row r="72" spans="3:5">
      <c r="C72" t="str">
        <f>IF(ISERROR(VLOOKUP($C$4,CHOOSE({2,1},'Prime Standard'!$C66:$C66,'Prime Standard'!$H66:$H66),2,FALSE)) = TRUE,"",VLOOKUP($C$4,CHOOSE({2,1},'Prime Standard'!$C66:$C66,'Prime Standard'!$H66:$H66),2,FALSE))</f>
        <v/>
      </c>
      <c r="D72" t="str">
        <f>IF(ISERROR(VLOOKUP($D$4,CHOOSE({2,1},'Prime Standard'!$C66:$C66,'Prime Standard'!$H66:$H66),2,FALSE)) = TRUE,"",VLOOKUP($D$4,CHOOSE({2,1},'Prime Standard'!$C66:$C66,'Prime Standard'!$H66:$H66),2,FALSE))</f>
        <v/>
      </c>
      <c r="E72" t="str">
        <f>IF(ISERROR(VLOOKUP($E$4,CHOOSE({2,1},'Prime Standard'!$C66:$C66,'Prime Standard'!$H66:$H66),2,FALSE)) = TRUE,"",VLOOKUP($E$4,CHOOSE({2,1},'Prime Standard'!$C66:$C66,'Prime Standard'!$H66:$H66),2,FALSE))</f>
        <v/>
      </c>
    </row>
    <row r="73" spans="3:5">
      <c r="C73" t="str">
        <f>IF(ISERROR(VLOOKUP($C$4,CHOOSE({2,1},'Prime Standard'!$C67:$C67,'Prime Standard'!$H67:$H67),2,FALSE)) = TRUE,"",VLOOKUP($C$4,CHOOSE({2,1},'Prime Standard'!$C67:$C67,'Prime Standard'!$H67:$H67),2,FALSE))</f>
        <v/>
      </c>
      <c r="D73" t="str">
        <f>IF(ISERROR(VLOOKUP($D$4,CHOOSE({2,1},'Prime Standard'!$C67:$C67,'Prime Standard'!$H67:$H67),2,FALSE)) = TRUE,"",VLOOKUP($D$4,CHOOSE({2,1},'Prime Standard'!$C67:$C67,'Prime Standard'!$H67:$H67),2,FALSE))</f>
        <v/>
      </c>
      <c r="E73" t="str">
        <f>IF(ISERROR(VLOOKUP($E$4,CHOOSE({2,1},'Prime Standard'!$C67:$C67,'Prime Standard'!$H67:$H67),2,FALSE)) = TRUE,"",VLOOKUP($E$4,CHOOSE({2,1},'Prime Standard'!$C67:$C67,'Prime Standard'!$H67:$H67),2,FALSE))</f>
        <v>DERMAPHARM HOLDING INH O.N.</v>
      </c>
    </row>
    <row r="74" spans="3:5">
      <c r="C74" t="str">
        <f>IF(ISERROR(VLOOKUP($C$4,CHOOSE({2,1},'Prime Standard'!$C68:$C68,'Prime Standard'!$H68:$H68),2,FALSE)) = TRUE,"",VLOOKUP($C$4,CHOOSE({2,1},'Prime Standard'!$C68:$C68,'Prime Standard'!$H68:$H68),2,FALSE))</f>
        <v>DEUTSCHE BANK AG NA O.N.</v>
      </c>
      <c r="D74" t="str">
        <f>IF(ISERROR(VLOOKUP($D$4,CHOOSE({2,1},'Prime Standard'!$C68:$C68,'Prime Standard'!$H68:$H68),2,FALSE)) = TRUE,"",VLOOKUP($D$4,CHOOSE({2,1},'Prime Standard'!$C68:$C68,'Prime Standard'!$H68:$H68),2,FALSE))</f>
        <v/>
      </c>
      <c r="E74" t="str">
        <f>IF(ISERROR(VLOOKUP($E$4,CHOOSE({2,1},'Prime Standard'!$C68:$C68,'Prime Standard'!$H68:$H68),2,FALSE)) = TRUE,"",VLOOKUP($E$4,CHOOSE({2,1},'Prime Standard'!$C68:$C68,'Prime Standard'!$H68:$H68),2,FALSE))</f>
        <v/>
      </c>
    </row>
    <row r="75" spans="3:5">
      <c r="C75" t="str">
        <f>IF(ISERROR(VLOOKUP($C$4,CHOOSE({2,1},'Prime Standard'!$C69:$C69,'Prime Standard'!$H69:$H69),2,FALSE)) = TRUE,"",VLOOKUP($C$4,CHOOSE({2,1},'Prime Standard'!$C69:$C69,'Prime Standard'!$H69:$H69),2,FALSE))</f>
        <v>DEUTSCHE BOERSE NA O.N.</v>
      </c>
      <c r="D75" t="str">
        <f>IF(ISERROR(VLOOKUP($D$4,CHOOSE({2,1},'Prime Standard'!$C69:$C69,'Prime Standard'!$H69:$H69),2,FALSE)) = TRUE,"",VLOOKUP($D$4,CHOOSE({2,1},'Prime Standard'!$C69:$C69,'Prime Standard'!$H69:$H69),2,FALSE))</f>
        <v/>
      </c>
      <c r="E75" t="str">
        <f>IF(ISERROR(VLOOKUP($E$4,CHOOSE({2,1},'Prime Standard'!$C69:$C69,'Prime Standard'!$H69:$H69),2,FALSE)) = TRUE,"",VLOOKUP($E$4,CHOOSE({2,1},'Prime Standard'!$C69:$C69,'Prime Standard'!$H69:$H69),2,FALSE))</f>
        <v/>
      </c>
    </row>
    <row r="76" spans="3:5">
      <c r="C76" t="str">
        <f>IF(ISERROR(VLOOKUP($C$4,CHOOSE({2,1},'Prime Standard'!$C70:$C70,'Prime Standard'!$H70:$H70),2,FALSE)) = TRUE,"",VLOOKUP($C$4,CHOOSE({2,1},'Prime Standard'!$C70:$C70,'Prime Standard'!$H70:$H70),2,FALSE))</f>
        <v/>
      </c>
      <c r="D76" t="str">
        <f>IF(ISERROR(VLOOKUP($D$4,CHOOSE({2,1},'Prime Standard'!$C70:$C70,'Prime Standard'!$H70:$H70),2,FALSE)) = TRUE,"",VLOOKUP($D$4,CHOOSE({2,1},'Prime Standard'!$C70:$C70,'Prime Standard'!$H70:$H70),2,FALSE))</f>
        <v/>
      </c>
      <c r="E76" t="str">
        <f>IF(ISERROR(VLOOKUP($E$4,CHOOSE({2,1},'Prime Standard'!$C70:$C70,'Prime Standard'!$H70:$H70),2,FALSE)) = TRUE,"",VLOOKUP($E$4,CHOOSE({2,1},'Prime Standard'!$C70:$C70,'Prime Standard'!$H70:$H70),2,FALSE))</f>
        <v>DEUTSCHE EUROSHOP SE</v>
      </c>
    </row>
    <row r="77" spans="3:5">
      <c r="C77" t="str">
        <f>IF(ISERROR(VLOOKUP($C$4,CHOOSE({2,1},'Prime Standard'!$C71:$C71,'Prime Standard'!$H71:$H71),2,FALSE)) = TRUE,"",VLOOKUP($C$4,CHOOSE({2,1},'Prime Standard'!$C71:$C71,'Prime Standard'!$H71:$H71),2,FALSE))</f>
        <v>DEUTSCHE POST AG NA O.N.</v>
      </c>
      <c r="D77" t="str">
        <f>IF(ISERROR(VLOOKUP($D$4,CHOOSE({2,1},'Prime Standard'!$C71:$C71,'Prime Standard'!$H71:$H71),2,FALSE)) = TRUE,"",VLOOKUP($D$4,CHOOSE({2,1},'Prime Standard'!$C71:$C71,'Prime Standard'!$H71:$H71),2,FALSE))</f>
        <v/>
      </c>
      <c r="E77" t="str">
        <f>IF(ISERROR(VLOOKUP($E$4,CHOOSE({2,1},'Prime Standard'!$C71:$C71,'Prime Standard'!$H71:$H71),2,FALSE)) = TRUE,"",VLOOKUP($E$4,CHOOSE({2,1},'Prime Standard'!$C71:$C71,'Prime Standard'!$H71:$H71),2,FALSE))</f>
        <v/>
      </c>
    </row>
    <row r="78" spans="3:5">
      <c r="C78" t="str">
        <f>IF(ISERROR(VLOOKUP($C$4,CHOOSE({2,1},'Prime Standard'!$C72:$C72,'Prime Standard'!$H72:$H72),2,FALSE)) = TRUE,"",VLOOKUP($C$4,CHOOSE({2,1},'Prime Standard'!$C72:$C72,'Prime Standard'!$H72:$H72),2,FALSE))</f>
        <v/>
      </c>
      <c r="D78" t="str">
        <f>IF(ISERROR(VLOOKUP($D$4,CHOOSE({2,1},'Prime Standard'!$C72:$C72,'Prime Standard'!$H72:$H72),2,FALSE)) = TRUE,"",VLOOKUP($D$4,CHOOSE({2,1},'Prime Standard'!$C72:$C72,'Prime Standard'!$H72:$H72),2,FALSE))</f>
        <v>DEUTZ AG O.N.</v>
      </c>
      <c r="E78" t="str">
        <f>IF(ISERROR(VLOOKUP($E$4,CHOOSE({2,1},'Prime Standard'!$C72:$C72,'Prime Standard'!$H72:$H72),2,FALSE)) = TRUE,"",VLOOKUP($E$4,CHOOSE({2,1},'Prime Standard'!$C72:$C72,'Prime Standard'!$H72:$H72),2,FALSE))</f>
        <v/>
      </c>
    </row>
    <row r="79" spans="3:5">
      <c r="C79" t="str">
        <f>IF(ISERROR(VLOOKUP($C$4,CHOOSE({2,1},'Prime Standard'!#REF!,'Prime Standard'!#REF!),2,FALSE)) = TRUE,"",VLOOKUP($C$4,CHOOSE({2,1},'Prime Standard'!#REF!,'Prime Standard'!#REF!),2,FALSE))</f>
        <v/>
      </c>
      <c r="D79" t="str">
        <f>IF(ISERROR(VLOOKUP($D$4,CHOOSE({2,1},'Prime Standard'!#REF!,'Prime Standard'!#REF!),2,FALSE)) = TRUE,"",VLOOKUP($D$4,CHOOSE({2,1},'Prime Standard'!#REF!,'Prime Standard'!#REF!),2,FALSE))</f>
        <v/>
      </c>
      <c r="E79" t="str">
        <f>IF(ISERROR(VLOOKUP($E$4,CHOOSE({2,1},'Prime Standard'!#REF!,'Prime Standard'!#REF!),2,FALSE)) = TRUE,"",VLOOKUP($E$4,CHOOSE({2,1},'Prime Standard'!#REF!,'Prime Standard'!#REF!),2,FALSE))</f>
        <v/>
      </c>
    </row>
    <row r="80" spans="3:5">
      <c r="C80" t="str">
        <f>IF(ISERROR(VLOOKUP($C$4,CHOOSE({2,1},'Prime Standard'!$C73:$C73,'Prime Standard'!$H73:$H73),2,FALSE)) = TRUE,"",VLOOKUP($C$4,CHOOSE({2,1},'Prime Standard'!$C73:$C73,'Prime Standard'!$H73:$H73),2,FALSE))</f>
        <v/>
      </c>
      <c r="D80" t="str">
        <f>IF(ISERROR(VLOOKUP($D$4,CHOOSE({2,1},'Prime Standard'!$C73:$C73,'Prime Standard'!$H73:$H73),2,FALSE)) = TRUE,"",VLOOKUP($D$4,CHOOSE({2,1},'Prime Standard'!$C73:$C73,'Prime Standard'!$H73:$H73),2,FALSE))</f>
        <v/>
      </c>
      <c r="E80" t="str">
        <f>IF(ISERROR(VLOOKUP($E$4,CHOOSE({2,1},'Prime Standard'!$C73:$C73,'Prime Standard'!$H73:$H73),2,FALSE)) = TRUE,"",VLOOKUP($E$4,CHOOSE({2,1},'Prime Standard'!$C73:$C73,'Prime Standard'!$H73:$H73),2,FALSE))</f>
        <v/>
      </c>
    </row>
    <row r="81" spans="3:5">
      <c r="C81" t="str">
        <f>IF(ISERROR(VLOOKUP($C$4,CHOOSE({2,1},'Prime Standard'!$C74:$C74,'Prime Standard'!$H74:$H74),2,FALSE)) = TRUE,"",VLOOKUP($C$4,CHOOSE({2,1},'Prime Standard'!$C74:$C74,'Prime Standard'!$H74:$H74),2,FALSE))</f>
        <v/>
      </c>
      <c r="D81" t="str">
        <f>IF(ISERROR(VLOOKUP($D$4,CHOOSE({2,1},'Prime Standard'!$C74:$C74,'Prime Standard'!$H74:$H74),2,FALSE)) = TRUE,"",VLOOKUP($D$4,CHOOSE({2,1},'Prime Standard'!$C74:$C74,'Prime Standard'!$H74:$H74),2,FALSE))</f>
        <v/>
      </c>
      <c r="E81" t="str">
        <f>IF(ISERROR(VLOOKUP($E$4,CHOOSE({2,1},'Prime Standard'!$C74:$C74,'Prime Standard'!$H74:$H74),2,FALSE)) = TRUE,"",VLOOKUP($E$4,CHOOSE({2,1},'Prime Standard'!$C74:$C74,'Prime Standard'!$H74:$H74),2,FALSE))</f>
        <v>DOUGLAS AG</v>
      </c>
    </row>
    <row r="82" spans="3:5">
      <c r="C82" t="str">
        <f>IF(ISERROR(VLOOKUP($C$4,CHOOSE({2,1},'Prime Standard'!$C75:$C75,'Prime Standard'!$H75:$H75),2,FALSE)) = TRUE,"",VLOOKUP($C$4,CHOOSE({2,1},'Prime Standard'!$C75:$C75,'Prime Standard'!$H75:$H75),2,FALSE))</f>
        <v/>
      </c>
      <c r="D82" t="str">
        <f>IF(ISERROR(VLOOKUP($D$4,CHOOSE({2,1},'Prime Standard'!$C75:$C75,'Prime Standard'!$H75:$H75),2,FALSE)) = TRUE,"",VLOOKUP($D$4,CHOOSE({2,1},'Prime Standard'!$C75:$C75,'Prime Standard'!$H75:$H75),2,FALSE))</f>
        <v/>
      </c>
      <c r="E82" t="str">
        <f>IF(ISERROR(VLOOKUP($E$4,CHOOSE({2,1},'Prime Standard'!$C75:$C75,'Prime Standard'!$H75:$H75),2,FALSE)) = TRUE,"",VLOOKUP($E$4,CHOOSE({2,1},'Prime Standard'!$C75:$C75,'Prime Standard'!$H75:$H75),2,FALSE))</f>
        <v/>
      </c>
    </row>
    <row r="83" spans="3:5">
      <c r="C83" t="str">
        <f>IF(ISERROR(VLOOKUP($C$4,CHOOSE({2,1},'Prime Standard'!$C76:$C76,'Prime Standard'!$H76:$H76),2,FALSE)) = TRUE,"",VLOOKUP($C$4,CHOOSE({2,1},'Prime Standard'!$C76:$C76,'Prime Standard'!$H76:$H76),2,FALSE))</f>
        <v/>
      </c>
      <c r="D83" t="str">
        <f>IF(ISERROR(VLOOKUP($D$4,CHOOSE({2,1},'Prime Standard'!$C76:$C76,'Prime Standard'!$H76:$H76),2,FALSE)) = TRUE,"",VLOOKUP($D$4,CHOOSE({2,1},'Prime Standard'!$C76:$C76,'Prime Standard'!$H76:$H76),2,FALSE))</f>
        <v/>
      </c>
      <c r="E83" t="str">
        <f>IF(ISERROR(VLOOKUP($E$4,CHOOSE({2,1},'Prime Standard'!$C76:$C76,'Prime Standard'!$H76:$H76),2,FALSE)) = TRUE,"",VLOOKUP($E$4,CHOOSE({2,1},'Prime Standard'!$C76:$C76,'Prime Standard'!$H76:$H76),2,FALSE))</f>
        <v>DRAEGERWERK VZO O.N.</v>
      </c>
    </row>
    <row r="84" spans="3:5">
      <c r="C84" t="str">
        <f>IF(ISERROR(VLOOKUP($C$4,CHOOSE({2,1},'Prime Standard'!$C77:$C77,'Prime Standard'!$H77:$H77),2,FALSE)) = TRUE,"",VLOOKUP($C$4,CHOOSE({2,1},'Prime Standard'!$C77:$C77,'Prime Standard'!$H77:$H77),2,FALSE))</f>
        <v/>
      </c>
      <c r="D84" t="str">
        <f>IF(ISERROR(VLOOKUP($D$4,CHOOSE({2,1},'Prime Standard'!$C77:$C77,'Prime Standard'!$H77:$H77),2,FALSE)) = TRUE,"",VLOOKUP($D$4,CHOOSE({2,1},'Prime Standard'!$C77:$C77,'Prime Standard'!$H77:$H77),2,FALSE))</f>
        <v/>
      </c>
      <c r="E84" t="str">
        <f>IF(ISERROR(VLOOKUP($E$4,CHOOSE({2,1},'Prime Standard'!$C77:$C77,'Prime Standard'!$H77:$H77),2,FALSE)) = TRUE,"",VLOOKUP($E$4,CHOOSE({2,1},'Prime Standard'!$C77:$C77,'Prime Standard'!$H77:$H77),2,FALSE))</f>
        <v/>
      </c>
    </row>
    <row r="85" spans="3:5">
      <c r="C85" t="str">
        <f>IF(ISERROR(VLOOKUP($C$4,CHOOSE({2,1},'Prime Standard'!$C78:$C78,'Prime Standard'!$H78:$H78),2,FALSE)) = TRUE,"",VLOOKUP($C$4,CHOOSE({2,1},'Prime Standard'!$C78:$C78,'Prime Standard'!$H78:$H78),2,FALSE))</f>
        <v/>
      </c>
      <c r="D85" t="str">
        <f>IF(ISERROR(VLOOKUP($D$4,CHOOSE({2,1},'Prime Standard'!$C78:$C78,'Prime Standard'!$H78:$H78),2,FALSE)) = TRUE,"",VLOOKUP($D$4,CHOOSE({2,1},'Prime Standard'!$C78:$C78,'Prime Standard'!$H78:$H78),2,FALSE))</f>
        <v/>
      </c>
      <c r="E85" t="str">
        <f>IF(ISERROR(VLOOKUP($E$4,CHOOSE({2,1},'Prime Standard'!$C78:$C78,'Prime Standard'!$H78:$H78),2,FALSE)) = TRUE,"",VLOOKUP($E$4,CHOOSE({2,1},'Prime Standard'!$C78:$C78,'Prime Standard'!$H78:$H78),2,FALSE))</f>
        <v>DT.BETEILIG.AG NA O.N.</v>
      </c>
    </row>
    <row r="86" spans="3:5">
      <c r="C86" t="str">
        <f>IF(ISERROR(VLOOKUP($C$4,CHOOSE({2,1},'Prime Standard'!$C79:$C79,'Prime Standard'!$H79:$H79),2,FALSE)) = TRUE,"",VLOOKUP($C$4,CHOOSE({2,1},'Prime Standard'!$C79:$C79,'Prime Standard'!$H79:$H79),2,FALSE))</f>
        <v/>
      </c>
      <c r="D86" t="str">
        <f>IF(ISERROR(VLOOKUP($D$4,CHOOSE({2,1},'Prime Standard'!$C79:$C79,'Prime Standard'!$H79:$H79),2,FALSE)) = TRUE,"",VLOOKUP($D$4,CHOOSE({2,1},'Prime Standard'!$C79:$C79,'Prime Standard'!$H79:$H79),2,FALSE))</f>
        <v/>
      </c>
      <c r="E86" t="str">
        <f>IF(ISERROR(VLOOKUP($E$4,CHOOSE({2,1},'Prime Standard'!$C79:$C79,'Prime Standard'!$H79:$H79),2,FALSE)) = TRUE,"",VLOOKUP($E$4,CHOOSE({2,1},'Prime Standard'!$C79:$C79,'Prime Standard'!$H79:$H79),2,FALSE))</f>
        <v>DT.PFANDBRIEFBK AG</v>
      </c>
    </row>
    <row r="87" spans="3:5">
      <c r="C87" t="str">
        <f>IF(ISERROR(VLOOKUP($C$4,CHOOSE({2,1},'Prime Standard'!$C80:$C80,'Prime Standard'!#REF!),2,FALSE)) = TRUE,"",VLOOKUP($C$4,CHOOSE({2,1},'Prime Standard'!$C80:$C80,'Prime Standard'!#REF!),2,FALSE))</f>
        <v/>
      </c>
      <c r="D87" t="str">
        <f>IF(ISERROR(VLOOKUP($D$4,CHOOSE({2,1},'Prime Standard'!$C80:$C80,'Prime Standard'!#REF!),2,FALSE)) = TRUE,"",VLOOKUP($D$4,CHOOSE({2,1},'Prime Standard'!$C80:$C80,'Prime Standard'!#REF!),2,FALSE))</f>
        <v/>
      </c>
      <c r="E87" t="str">
        <f>IF(ISERROR(VLOOKUP($E$4,CHOOSE({2,1},'Prime Standard'!$C80:$C80,'Prime Standard'!#REF!),2,FALSE)) = TRUE,"",VLOOKUP($E$4,CHOOSE({2,1},'Prime Standard'!$C80:$C80,'Prime Standard'!#REF!),2,FALSE))</f>
        <v/>
      </c>
    </row>
    <row r="88" spans="3:5">
      <c r="C88" t="str">
        <f>IF(ISERROR(VLOOKUP($C$4,CHOOSE({2,1},'Prime Standard'!$C81:$C81,'Prime Standard'!$H81:$H81),2,FALSE)) = TRUE,"",VLOOKUP($C$4,CHOOSE({2,1},'Prime Standard'!$C81:$C81,'Prime Standard'!$H81:$H81),2,FALSE))</f>
        <v/>
      </c>
      <c r="D88" t="str">
        <f>IF(ISERROR(VLOOKUP($D$4,CHOOSE({2,1},'Prime Standard'!$C81:$C81,'Prime Standard'!$H81:$H81),2,FALSE)) = TRUE,"",VLOOKUP($D$4,CHOOSE({2,1},'Prime Standard'!$C81:$C81,'Prime Standard'!$H81:$H81),2,FALSE))</f>
        <v/>
      </c>
      <c r="E88" t="str">
        <f>IF(ISERROR(VLOOKUP($E$4,CHOOSE({2,1},'Prime Standard'!$C81:$C81,'Prime Standard'!$H81:$H81),2,FALSE)) = TRUE,"",VLOOKUP($E$4,CHOOSE({2,1},'Prime Standard'!$C81:$C81,'Prime Standard'!$H81:$H81),2,FALSE))</f>
        <v>DUERR AG O.N.</v>
      </c>
    </row>
    <row r="89" spans="3:5">
      <c r="C89" t="str">
        <f>IF(ISERROR(VLOOKUP($C$4,CHOOSE({2,1},'Prime Standard'!$C82:$C82,'Prime Standard'!$H82:$H82),2,FALSE)) = TRUE,"",VLOOKUP($C$4,CHOOSE({2,1},'Prime Standard'!$C82:$C82,'Prime Standard'!$H82:$H82),2,FALSE))</f>
        <v/>
      </c>
      <c r="D89" t="str">
        <f>IF(ISERROR(VLOOKUP($D$4,CHOOSE({2,1},'Prime Standard'!$C82:$C82,'Prime Standard'!$H82:$H82),2,FALSE)) = TRUE,"",VLOOKUP($D$4,CHOOSE({2,1},'Prime Standard'!$C82:$C82,'Prime Standard'!$H82:$H82),2,FALSE))</f>
        <v>DWS GROUP GMBH+CO.KGAA ON</v>
      </c>
      <c r="E89" t="str">
        <f>IF(ISERROR(VLOOKUP($E$4,CHOOSE({2,1},'Prime Standard'!$C82:$C82,'Prime Standard'!$H82:$H82),2,FALSE)) = TRUE,"",VLOOKUP($E$4,CHOOSE({2,1},'Prime Standard'!$C82:$C82,'Prime Standard'!$H82:$H82),2,FALSE))</f>
        <v/>
      </c>
    </row>
    <row r="90" spans="3:5">
      <c r="C90" t="str">
        <f>IF(ISERROR(VLOOKUP($C$4,CHOOSE({2,1},'Prime Standard'!$C83:$C83,'Prime Standard'!$H83:$H83),2,FALSE)) = TRUE,"",VLOOKUP($C$4,CHOOSE({2,1},'Prime Standard'!$C83:$C83,'Prime Standard'!$H83:$H83),2,FALSE))</f>
        <v>E.ON SE NA O.N.</v>
      </c>
      <c r="D90" t="str">
        <f>IF(ISERROR(VLOOKUP($D$4,CHOOSE({2,1},'Prime Standard'!$C83:$C83,'Prime Standard'!$H83:$H83),2,FALSE)) = TRUE,"",VLOOKUP($D$4,CHOOSE({2,1},'Prime Standard'!$C83:$C83,'Prime Standard'!$H83:$H83),2,FALSE))</f>
        <v/>
      </c>
      <c r="E90" t="str">
        <f>IF(ISERROR(VLOOKUP($E$4,CHOOSE({2,1},'Prime Standard'!$C83:$C83,'Prime Standard'!$H83:$H83),2,FALSE)) = TRUE,"",VLOOKUP($E$4,CHOOSE({2,1},'Prime Standard'!$C83:$C83,'Prime Standard'!$H83:$H83),2,FALSE))</f>
        <v/>
      </c>
    </row>
    <row r="91" spans="3:5">
      <c r="C91" t="str">
        <f>IF(ISERROR(VLOOKUP($C$4,CHOOSE({2,1},'Prime Standard'!$C84:$C84,'Prime Standard'!$H84:$H84),2,FALSE)) = TRUE,"",VLOOKUP($C$4,CHOOSE({2,1},'Prime Standard'!$C84:$C84,'Prime Standard'!$H84:$H84),2,FALSE))</f>
        <v/>
      </c>
      <c r="D91" t="str">
        <f>IF(ISERROR(VLOOKUP($D$4,CHOOSE({2,1},'Prime Standard'!$C84:$C84,'Prime Standard'!$H84:$H84),2,FALSE)) = TRUE,"",VLOOKUP($D$4,CHOOSE({2,1},'Prime Standard'!$C84:$C84,'Prime Standard'!$H84:$H84),2,FALSE))</f>
        <v/>
      </c>
      <c r="E91" t="str">
        <f>IF(ISERROR(VLOOKUP($E$4,CHOOSE({2,1},'Prime Standard'!$C84:$C84,'Prime Standard'!$H84:$H84),2,FALSE)) = TRUE,"",VLOOKUP($E$4,CHOOSE({2,1},'Prime Standard'!$C84:$C84,'Prime Standard'!$H84:$H84),2,FALSE))</f>
        <v>ECKERT+ZIEGLER SE O.N.</v>
      </c>
    </row>
    <row r="92" spans="3:5">
      <c r="C92" t="str">
        <f>IF(ISERROR(VLOOKUP($C$4,CHOOSE({2,1},'Prime Standard'!#REF!,'Prime Standard'!#REF!),2,FALSE)) = TRUE,"",VLOOKUP($C$4,CHOOSE({2,1},'Prime Standard'!#REF!,'Prime Standard'!#REF!),2,FALSE))</f>
        <v/>
      </c>
      <c r="D92" t="str">
        <f>IF(ISERROR(VLOOKUP($D$4,CHOOSE({2,1},'Prime Standard'!#REF!,'Prime Standard'!#REF!),2,FALSE)) = TRUE,"",VLOOKUP($D$4,CHOOSE({2,1},'Prime Standard'!#REF!,'Prime Standard'!#REF!),2,FALSE))</f>
        <v/>
      </c>
      <c r="E92" t="str">
        <f>IF(ISERROR(VLOOKUP($E$4,CHOOSE({2,1},'Prime Standard'!#REF!,'Prime Standard'!#REF!),2,FALSE)) = TRUE,"",VLOOKUP($E$4,CHOOSE({2,1},'Prime Standard'!#REF!,'Prime Standard'!#REF!),2,FALSE))</f>
        <v/>
      </c>
    </row>
    <row r="93" spans="3:5">
      <c r="C93" t="str">
        <f>IF(ISERROR(VLOOKUP($C$4,CHOOSE({2,1},'Prime Standard'!$C85:$C85,'Prime Standard'!$H85:$H85),2,FALSE)) = TRUE,"",VLOOKUP($C$4,CHOOSE({2,1},'Prime Standard'!$C85:$C85,'Prime Standard'!$H85:$H85),2,FALSE))</f>
        <v/>
      </c>
      <c r="D93" t="str">
        <f>IF(ISERROR(VLOOKUP($D$4,CHOOSE({2,1},'Prime Standard'!$C85:$C85,'Prime Standard'!$H85:$H85),2,FALSE)) = TRUE,"",VLOOKUP($D$4,CHOOSE({2,1},'Prime Standard'!$C85:$C85,'Prime Standard'!$H85:$H85),2,FALSE))</f>
        <v/>
      </c>
      <c r="E93" t="str">
        <f>IF(ISERROR(VLOOKUP($E$4,CHOOSE({2,1},'Prime Standard'!$C85:$C85,'Prime Standard'!$H85:$H85),2,FALSE)) = TRUE,"",VLOOKUP($E$4,CHOOSE({2,1},'Prime Standard'!$C85:$C85,'Prime Standard'!$H85:$H85),2,FALSE))</f>
        <v/>
      </c>
    </row>
    <row r="94" spans="3:5">
      <c r="C94" t="str">
        <f>IF(ISERROR(VLOOKUP($C$4,CHOOSE({2,1},'Prime Standard'!$C86:$C86,'Prime Standard'!$H86:$H86),2,FALSE)) = TRUE,"",VLOOKUP($C$4,CHOOSE({2,1},'Prime Standard'!$C86:$C86,'Prime Standard'!$H86:$H86),2,FALSE))</f>
        <v/>
      </c>
      <c r="D94" t="str">
        <f>IF(ISERROR(VLOOKUP($D$4,CHOOSE({2,1},'Prime Standard'!$C86:$C86,'Prime Standard'!$H86:$H86),2,FALSE)) = TRUE,"",VLOOKUP($D$4,CHOOSE({2,1},'Prime Standard'!$C86:$C86,'Prime Standard'!$H86:$H86),2,FALSE))</f>
        <v/>
      </c>
      <c r="E94" t="str">
        <f>IF(ISERROR(VLOOKUP($E$4,CHOOSE({2,1},'Prime Standard'!$C86:$C86,'Prime Standard'!$H86:$H86),2,FALSE)) = TRUE,"",VLOOKUP($E$4,CHOOSE({2,1},'Prime Standard'!$C86:$C86,'Prime Standard'!$H86:$H86),2,FALSE))</f>
        <v>EINHELL GERMANY VZO O.N.</v>
      </c>
    </row>
    <row r="95" spans="3:5">
      <c r="C95" t="str">
        <f>IF(ISERROR(VLOOKUP($C$4,CHOOSE({2,1},'Prime Standard'!$C87:$C87,'Prime Standard'!$H87:$H87),2,FALSE)) = TRUE,"",VLOOKUP($C$4,CHOOSE({2,1},'Prime Standard'!$C87:$C87,'Prime Standard'!$H87:$H87),2,FALSE))</f>
        <v/>
      </c>
      <c r="D95" t="str">
        <f>IF(ISERROR(VLOOKUP($D$4,CHOOSE({2,1},'Prime Standard'!$C87:$C87,'Prime Standard'!$H87:$H87),2,FALSE)) = TRUE,"",VLOOKUP($D$4,CHOOSE({2,1},'Prime Standard'!$C87:$C87,'Prime Standard'!$H87:$H87),2,FALSE))</f>
        <v/>
      </c>
      <c r="E95" t="str">
        <f>IF(ISERROR(VLOOKUP($E$4,CHOOSE({2,1},'Prime Standard'!$C87:$C87,'Prime Standard'!$H87:$H87),2,FALSE)) = TRUE,"",VLOOKUP($E$4,CHOOSE({2,1},'Prime Standard'!$C87:$C87,'Prime Standard'!$H87:$H87),2,FALSE))</f>
        <v/>
      </c>
    </row>
    <row r="96" spans="3:5">
      <c r="C96" t="str">
        <f>IF(ISERROR(VLOOKUP($C$4,CHOOSE({2,1},'Prime Standard'!$C88:$C88,'Prime Standard'!$H88:$H88),2,FALSE)) = TRUE,"",VLOOKUP($C$4,CHOOSE({2,1},'Prime Standard'!$C88:$C88,'Prime Standard'!$H88:$H88),2,FALSE))</f>
        <v/>
      </c>
      <c r="D96" t="str">
        <f>IF(ISERROR(VLOOKUP($D$4,CHOOSE({2,1},'Prime Standard'!$C88:$C88,'Prime Standard'!$H88:$H88),2,FALSE)) = TRUE,"",VLOOKUP($D$4,CHOOSE({2,1},'Prime Standard'!$C88:$C88,'Prime Standard'!$H88:$H88),2,FALSE))</f>
        <v>ELMOS SEMICONDUCTOR INH O.N.</v>
      </c>
      <c r="E96" t="str">
        <f>IF(ISERROR(VLOOKUP($E$4,CHOOSE({2,1},'Prime Standard'!$C88:$C88,'Prime Standard'!$H88:$H88),2,FALSE)) = TRUE,"",VLOOKUP($E$4,CHOOSE({2,1},'Prime Standard'!$C88:$C88,'Prime Standard'!$H88:$H88),2,FALSE))</f>
        <v/>
      </c>
    </row>
    <row r="97" spans="3:5">
      <c r="C97" t="str">
        <f>IF(ISERROR(VLOOKUP($C$4,CHOOSE({2,1},'Prime Standard'!$C89:$C89,'Prime Standard'!$H89:$H89),2,FALSE)) = TRUE,"",VLOOKUP($C$4,CHOOSE({2,1},'Prime Standard'!$C89:$C89,'Prime Standard'!$H89:$H89),2,FALSE))</f>
        <v/>
      </c>
      <c r="D97" t="str">
        <f>IF(ISERROR(VLOOKUP($D$4,CHOOSE({2,1},'Prime Standard'!$C89:$C89,'Prime Standard'!$H89:$H89),2,FALSE)) = TRUE,"",VLOOKUP($D$4,CHOOSE({2,1},'Prime Standard'!$C89:$C89,'Prime Standard'!$H89:$H89),2,FALSE))</f>
        <v/>
      </c>
      <c r="E97" t="str">
        <f>IF(ISERROR(VLOOKUP($E$4,CHOOSE({2,1},'Prime Standard'!$C89:$C89,'Prime Standard'!$H89:$H89),2,FALSE)) = TRUE,"",VLOOKUP($E$4,CHOOSE({2,1},'Prime Standard'!$C89:$C89,'Prime Standard'!$H89:$H89),2,FALSE))</f>
        <v/>
      </c>
    </row>
    <row r="98" spans="3:5">
      <c r="C98" t="str">
        <f>IF(ISERROR(VLOOKUP($C$4,CHOOSE({2,1},'Prime Standard'!$C90:$C90,'Prime Standard'!$H90:$H90),2,FALSE)) = TRUE,"",VLOOKUP($C$4,CHOOSE({2,1},'Prime Standard'!$C90:$C90,'Prime Standard'!$H90:$H90),2,FALSE))</f>
        <v/>
      </c>
      <c r="D98" t="str">
        <f>IF(ISERROR(VLOOKUP($D$4,CHOOSE({2,1},'Prime Standard'!$C90:$C90,'Prime Standard'!$H90:$H90),2,FALSE)) = TRUE,"",VLOOKUP($D$4,CHOOSE({2,1},'Prime Standard'!$C90:$C90,'Prime Standard'!$H90:$H90),2,FALSE))</f>
        <v/>
      </c>
      <c r="E98" t="str">
        <f>IF(ISERROR(VLOOKUP($E$4,CHOOSE({2,1},'Prime Standard'!$C90:$C90,'Prime Standard'!$H90:$H90),2,FALSE)) = TRUE,"",VLOOKUP($E$4,CHOOSE({2,1},'Prime Standard'!$C90:$C90,'Prime Standard'!$H90:$H90),2,FALSE))</f>
        <v/>
      </c>
    </row>
    <row r="99" spans="3:5">
      <c r="C99" t="str">
        <f>IF(ISERROR(VLOOKUP($C$4,CHOOSE({2,1},'Prime Standard'!$C91:$C91,'Prime Standard'!$H91:$H91),2,FALSE)) = TRUE,"",VLOOKUP($C$4,CHOOSE({2,1},'Prime Standard'!$C91:$C91,'Prime Standard'!$H91:$H91),2,FALSE))</f>
        <v/>
      </c>
      <c r="D99" t="str">
        <f>IF(ISERROR(VLOOKUP($D$4,CHOOSE({2,1},'Prime Standard'!$C91:$C91,'Prime Standard'!$H91:$H91),2,FALSE)) = TRUE,"",VLOOKUP($D$4,CHOOSE({2,1},'Prime Standard'!$C91:$C91,'Prime Standard'!$H91:$H91),2,FALSE))</f>
        <v>EVONIK INDUSTRIES AG NA O.N.</v>
      </c>
      <c r="E99" t="str">
        <f>IF(ISERROR(VLOOKUP($E$4,CHOOSE({2,1},'Prime Standard'!$C91:$C91,'Prime Standard'!$H91:$H91),2,FALSE)) = TRUE,"",VLOOKUP($E$4,CHOOSE({2,1},'Prime Standard'!$C91:$C91,'Prime Standard'!$H91:$H91),2,FALSE))</f>
        <v/>
      </c>
    </row>
    <row r="100" spans="3:5">
      <c r="C100" t="str">
        <f>IF(ISERROR(VLOOKUP($C$4,CHOOSE({2,1},'Prime Standard'!$C92:$C92,'Prime Standard'!$H92:$H92),2,FALSE)) = TRUE,"",VLOOKUP($C$4,CHOOSE({2,1},'Prime Standard'!$C92:$C92,'Prime Standard'!$H92:$H92),2,FALSE))</f>
        <v/>
      </c>
      <c r="D100" t="str">
        <f>IF(ISERROR(VLOOKUP($D$4,CHOOSE({2,1},'Prime Standard'!$C92:$C92,'Prime Standard'!$H92:$H92),2,FALSE)) = TRUE,"",VLOOKUP($D$4,CHOOSE({2,1},'Prime Standard'!$C92:$C92,'Prime Standard'!$H92:$H92),2,FALSE))</f>
        <v/>
      </c>
      <c r="E100" t="str">
        <f>IF(ISERROR(VLOOKUP($E$4,CHOOSE({2,1},'Prime Standard'!$C92:$C92,'Prime Standard'!$H92:$H92),2,FALSE)) = TRUE,"",VLOOKUP($E$4,CHOOSE({2,1},'Prime Standard'!$C92:$C92,'Prime Standard'!$H92:$H92),2,FALSE))</f>
        <v>EVOTEC SE  INH O.N.</v>
      </c>
    </row>
    <row r="101" spans="3:5">
      <c r="C101" t="str">
        <f>IF(ISERROR(VLOOKUP($C$4,CHOOSE({2,1},'Prime Standard'!#REF!,'Prime Standard'!#REF!),2,FALSE)) = TRUE,"",VLOOKUP($C$4,CHOOSE({2,1},'Prime Standard'!#REF!,'Prime Standard'!#REF!),2,FALSE))</f>
        <v/>
      </c>
      <c r="D101" t="str">
        <f>IF(ISERROR(VLOOKUP($D$4,CHOOSE({2,1},'Prime Standard'!#REF!,'Prime Standard'!#REF!),2,FALSE)) = TRUE,"",VLOOKUP($D$4,CHOOSE({2,1},'Prime Standard'!#REF!,'Prime Standard'!#REF!),2,FALSE))</f>
        <v/>
      </c>
      <c r="E101" t="str">
        <f>IF(ISERROR(VLOOKUP($E$4,CHOOSE({2,1},'Prime Standard'!#REF!,'Prime Standard'!#REF!),2,FALSE)) = TRUE,"",VLOOKUP($E$4,CHOOSE({2,1},'Prime Standard'!#REF!,'Prime Standard'!#REF!),2,FALSE))</f>
        <v/>
      </c>
    </row>
    <row r="102" spans="3:5">
      <c r="C102" t="str">
        <f>IF(ISERROR(VLOOKUP($C$4,CHOOSE({2,1},'Prime Standard'!$C93:$C93,'Prime Standard'!$H93:$H93),2,FALSE)) = TRUE,"",VLOOKUP($C$4,CHOOSE({2,1},'Prime Standard'!$C93:$C93,'Prime Standard'!$H93:$H93),2,FALSE))</f>
        <v/>
      </c>
      <c r="D102" t="str">
        <f>IF(ISERROR(VLOOKUP($D$4,CHOOSE({2,1},'Prime Standard'!$C93:$C93,'Prime Standard'!$H93:$H93),2,FALSE)) = TRUE,"",VLOOKUP($D$4,CHOOSE({2,1},'Prime Standard'!$C93:$C93,'Prime Standard'!$H93:$H93),2,FALSE))</f>
        <v/>
      </c>
      <c r="E102" t="str">
        <f>IF(ISERROR(VLOOKUP($E$4,CHOOSE({2,1},'Prime Standard'!$C93:$C93,'Prime Standard'!$H93:$H93),2,FALSE)) = TRUE,"",VLOOKUP($E$4,CHOOSE({2,1},'Prime Standard'!$C93:$C93,'Prime Standard'!$H93:$H93),2,FALSE))</f>
        <v/>
      </c>
    </row>
    <row r="103" spans="3:5">
      <c r="C103" t="str">
        <f>IF(ISERROR(VLOOKUP($C$4,CHOOSE({2,1},'Prime Standard'!#REF!,'Prime Standard'!#REF!),2,FALSE)) = TRUE,"",VLOOKUP($C$4,CHOOSE({2,1},'Prime Standard'!#REF!,'Prime Standard'!#REF!),2,FALSE))</f>
        <v/>
      </c>
      <c r="D103" t="str">
        <f>IF(ISERROR(VLOOKUP($D$4,CHOOSE({2,1},'Prime Standard'!#REF!,'Prime Standard'!#REF!),2,FALSE)) = TRUE,"",VLOOKUP($D$4,CHOOSE({2,1},'Prime Standard'!#REF!,'Prime Standard'!#REF!),2,FALSE))</f>
        <v/>
      </c>
      <c r="E103" t="str">
        <f>IF(ISERROR(VLOOKUP($E$4,CHOOSE({2,1},'Prime Standard'!#REF!,'Prime Standard'!#REF!),2,FALSE)) = TRUE,"",VLOOKUP($E$4,CHOOSE({2,1},'Prime Standard'!#REF!,'Prime Standard'!#REF!),2,FALSE))</f>
        <v/>
      </c>
    </row>
    <row r="104" spans="3:5">
      <c r="C104" t="str">
        <f>IF(ISERROR(VLOOKUP($C$4,CHOOSE({2,1},'Prime Standard'!$C94:$C94,'Prime Standard'!$H94:$H94),2,FALSE)) = TRUE,"",VLOOKUP($C$4,CHOOSE({2,1},'Prime Standard'!$C94:$C94,'Prime Standard'!$H94:$H94),2,FALSE))</f>
        <v/>
      </c>
      <c r="D104" t="str">
        <f>IF(ISERROR(VLOOKUP($D$4,CHOOSE({2,1},'Prime Standard'!$C94:$C94,'Prime Standard'!$H94:$H94),2,FALSE)) = TRUE,"",VLOOKUP($D$4,CHOOSE({2,1},'Prime Standard'!$C94:$C94,'Prime Standard'!$H94:$H94),2,FALSE))</f>
        <v/>
      </c>
      <c r="E104" t="str">
        <f>IF(ISERROR(VLOOKUP($E$4,CHOOSE({2,1},'Prime Standard'!$C94:$C94,'Prime Standard'!$H94:$H94),2,FALSE)) = TRUE,"",VLOOKUP($E$4,CHOOSE({2,1},'Prime Standard'!$C94:$C94,'Prime Standard'!$H94:$H94),2,FALSE))</f>
        <v>FIELMANN AG O.N.</v>
      </c>
    </row>
    <row r="105" spans="3:5">
      <c r="C105" t="str">
        <f>IF(ISERROR(VLOOKUP($C$4,CHOOSE({2,1},'Prime Standard'!$C95:$C95,'Prime Standard'!$H95:$H95),2,FALSE)) = TRUE,"",VLOOKUP($C$4,CHOOSE({2,1},'Prime Standard'!$C95:$C95,'Prime Standard'!$H95:$H95),2,FALSE))</f>
        <v/>
      </c>
      <c r="D105" t="str">
        <f>IF(ISERROR(VLOOKUP($D$4,CHOOSE({2,1},'Prime Standard'!$C95:$C95,'Prime Standard'!$H95:$H95),2,FALSE)) = TRUE,"",VLOOKUP($D$4,CHOOSE({2,1},'Prime Standard'!$C95:$C95,'Prime Standard'!$H95:$H95),2,FALSE))</f>
        <v/>
      </c>
      <c r="E105" t="str">
        <f>IF(ISERROR(VLOOKUP($E$4,CHOOSE({2,1},'Prime Standard'!$C95:$C95,'Prime Standard'!$H95:$H95),2,FALSE)) = TRUE,"",VLOOKUP($E$4,CHOOSE({2,1},'Prime Standard'!$C95:$C95,'Prime Standard'!$H95:$H95),2,FALSE))</f>
        <v/>
      </c>
    </row>
    <row r="106" spans="3:5">
      <c r="C106" t="str">
        <f>IF(ISERROR(VLOOKUP($C$4,CHOOSE({2,1},'Prime Standard'!$C96:$C96,'Prime Standard'!$H96:$H96),2,FALSE)) = TRUE,"",VLOOKUP($C$4,CHOOSE({2,1},'Prime Standard'!$C96:$C96,'Prime Standard'!$H96:$H96),2,FALSE))</f>
        <v/>
      </c>
      <c r="D106" t="str">
        <f>IF(ISERROR(VLOOKUP($D$4,CHOOSE({2,1},'Prime Standard'!$C96:$C96,'Prime Standard'!$H96:$H96),2,FALSE)) = TRUE,"",VLOOKUP($D$4,CHOOSE({2,1},'Prime Standard'!$C96:$C96,'Prime Standard'!$H96:$H96),2,FALSE))</f>
        <v>FLATEXDEGIRO SE</v>
      </c>
      <c r="E106" t="str">
        <f>IF(ISERROR(VLOOKUP($E$4,CHOOSE({2,1},'Prime Standard'!$C96:$C96,'Prime Standard'!$H96:$H96),2,FALSE)) = TRUE,"",VLOOKUP($E$4,CHOOSE({2,1},'Prime Standard'!$C96:$C96,'Prime Standard'!$H96:$H96),2,FALSE))</f>
        <v/>
      </c>
    </row>
    <row r="107" spans="3:5">
      <c r="C107" t="str">
        <f>IF(ISERROR(VLOOKUP($C$4,CHOOSE({2,1},'Prime Standard'!$C97:$C97,'Prime Standard'!$H97:$H97),2,FALSE)) = TRUE,"",VLOOKUP($C$4,CHOOSE({2,1},'Prime Standard'!$C97:$C97,'Prime Standard'!$H97:$H97),2,FALSE))</f>
        <v/>
      </c>
      <c r="D107" t="str">
        <f>IF(ISERROR(VLOOKUP($D$4,CHOOSE({2,1},'Prime Standard'!$C97:$C97,'Prime Standard'!$H97:$H97),2,FALSE)) = TRUE,"",VLOOKUP($D$4,CHOOSE({2,1},'Prime Standard'!$C97:$C97,'Prime Standard'!$H97:$H97),2,FALSE))</f>
        <v/>
      </c>
      <c r="E107" t="str">
        <f>IF(ISERROR(VLOOKUP($E$4,CHOOSE({2,1},'Prime Standard'!$C97:$C97,'Prime Standard'!$H97:$H97),2,FALSE)) = TRUE,"",VLOOKUP($E$4,CHOOSE({2,1},'Prime Standard'!$C97:$C97,'Prime Standard'!$H97:$H97),2,FALSE))</f>
        <v/>
      </c>
    </row>
    <row r="108" spans="3:5">
      <c r="C108" t="str">
        <f>IF(ISERROR(VLOOKUP($C$4,CHOOSE({2,1},'Prime Standard'!$C98:$C98,'Prime Standard'!$H98:$H98),2,FALSE)) = TRUE,"",VLOOKUP($C$4,CHOOSE({2,1},'Prime Standard'!$C98:$C98,'Prime Standard'!$H98:$H98),2,FALSE))</f>
        <v/>
      </c>
      <c r="D108" t="str">
        <f>IF(ISERROR(VLOOKUP($D$4,CHOOSE({2,1},'Prime Standard'!$C98:$C98,'Prime Standard'!$H98:$H98),2,FALSE)) = TRUE,"",VLOOKUP($D$4,CHOOSE({2,1},'Prime Standard'!$C98:$C98,'Prime Standard'!$H98:$H98),2,FALSE))</f>
        <v/>
      </c>
      <c r="E108" t="str">
        <f>IF(ISERROR(VLOOKUP($E$4,CHOOSE({2,1},'Prime Standard'!$C98:$C98,'Prime Standard'!$H98:$H98),2,FALSE)) = TRUE,"",VLOOKUP($E$4,CHOOSE({2,1},'Prime Standard'!$C98:$C98,'Prime Standard'!$H98:$H98),2,FALSE))</f>
        <v/>
      </c>
    </row>
    <row r="109" spans="3:5">
      <c r="C109" t="str">
        <f>IF(ISERROR(VLOOKUP($C$4,CHOOSE({2,1},'Prime Standard'!$C99:$C99,'Prime Standard'!$H99:$H99),2,FALSE)) = TRUE,"",VLOOKUP($C$4,CHOOSE({2,1},'Prime Standard'!$C99:$C99,'Prime Standard'!$H99:$H99),2,FALSE))</f>
        <v/>
      </c>
      <c r="D109" t="str">
        <f>IF(ISERROR(VLOOKUP($D$4,CHOOSE({2,1},'Prime Standard'!$C99:$C99,'Prime Standard'!$H99:$H99),2,FALSE)) = TRUE,"",VLOOKUP($D$4,CHOOSE({2,1},'Prime Standard'!$C99:$C99,'Prime Standard'!$H99:$H99),2,FALSE))</f>
        <v>FRAPORT AG</v>
      </c>
      <c r="E109" t="str">
        <f>IF(ISERROR(VLOOKUP($E$4,CHOOSE({2,1},'Prime Standard'!$C99:$C99,'Prime Standard'!$H99:$H99),2,FALSE)) = TRUE,"",VLOOKUP($E$4,CHOOSE({2,1},'Prime Standard'!$C99:$C99,'Prime Standard'!$H99:$H99),2,FALSE))</f>
        <v/>
      </c>
    </row>
    <row r="110" spans="3:5">
      <c r="C110" t="str">
        <f>IF(ISERROR(VLOOKUP($C$4,CHOOSE({2,1},'Prime Standard'!$C100:$C100,'Prime Standard'!$H100:$H100),2,FALSE)) = TRUE,"",VLOOKUP($C$4,CHOOSE({2,1},'Prime Standard'!$C100:$C100,'Prime Standard'!$H100:$H100),2,FALSE))</f>
        <v/>
      </c>
      <c r="D110" t="str">
        <f>IF(ISERROR(VLOOKUP($D$4,CHOOSE({2,1},'Prime Standard'!$C100:$C100,'Prime Standard'!$H100:$H100),2,FALSE)) = TRUE,"",VLOOKUP($D$4,CHOOSE({2,1},'Prime Standard'!$C100:$C100,'Prime Standard'!$H100:$H100),2,FALSE))</f>
        <v>FREENET AG NA O.N.</v>
      </c>
      <c r="E110" t="str">
        <f>IF(ISERROR(VLOOKUP($E$4,CHOOSE({2,1},'Prime Standard'!$C100:$C100,'Prime Standard'!$H100:$H100),2,FALSE)) = TRUE,"",VLOOKUP($E$4,CHOOSE({2,1},'Prime Standard'!$C100:$C100,'Prime Standard'!$H100:$H100),2,FALSE))</f>
        <v/>
      </c>
    </row>
    <row r="111" spans="3:5">
      <c r="C111" t="str">
        <f>IF(ISERROR(VLOOKUP($C$4,CHOOSE({2,1},'Prime Standard'!#REF!,'Prime Standard'!#REF!),2,FALSE)) = TRUE,"",VLOOKUP($C$4,CHOOSE({2,1},'Prime Standard'!#REF!,'Prime Standard'!#REF!),2,FALSE))</f>
        <v/>
      </c>
      <c r="D111" t="str">
        <f>IF(ISERROR(VLOOKUP($D$4,CHOOSE({2,1},'Prime Standard'!#REF!,'Prime Standard'!#REF!),2,FALSE)) = TRUE,"",VLOOKUP($D$4,CHOOSE({2,1},'Prime Standard'!#REF!,'Prime Standard'!#REF!),2,FALSE))</f>
        <v/>
      </c>
      <c r="E111" t="str">
        <f>IF(ISERROR(VLOOKUP($E$4,CHOOSE({2,1},'Prime Standard'!#REF!,'Prime Standard'!#REF!),2,FALSE)) = TRUE,"",VLOOKUP($E$4,CHOOSE({2,1},'Prime Standard'!#REF!,'Prime Standard'!#REF!),2,FALSE))</f>
        <v/>
      </c>
    </row>
    <row r="112" spans="3:5">
      <c r="C112" t="str">
        <f>IF(ISERROR(VLOOKUP($C$4,CHOOSE({2,1},'Prime Standard'!$C101:$C101,'Prime Standard'!$H101:$H101),2,FALSE)) = TRUE,"",VLOOKUP($C$4,CHOOSE({2,1},'Prime Standard'!$C101:$C101,'Prime Standard'!$H101:$H101),2,FALSE))</f>
        <v>FRESENIUS MEDICAL CARE AG O.N.</v>
      </c>
      <c r="D112" t="str">
        <f>IF(ISERROR(VLOOKUP($D$4,CHOOSE({2,1},'Prime Standard'!$C101:$C101,'Prime Standard'!$H101:$H101),2,FALSE)) = TRUE,"",VLOOKUP($D$4,CHOOSE({2,1},'Prime Standard'!$C101:$C101,'Prime Standard'!$H101:$H101),2,FALSE))</f>
        <v/>
      </c>
      <c r="E112" t="str">
        <f>IF(ISERROR(VLOOKUP($E$4,CHOOSE({2,1},'Prime Standard'!$C101:$C101,'Prime Standard'!$H101:$H101),2,FALSE)) = TRUE,"",VLOOKUP($E$4,CHOOSE({2,1},'Prime Standard'!$C101:$C101,'Prime Standard'!$H101:$H101),2,FALSE))</f>
        <v/>
      </c>
    </row>
    <row r="113" spans="3:5">
      <c r="C113" t="str">
        <f>IF(ISERROR(VLOOKUP($C$4,CHOOSE({2,1},'Prime Standard'!$C102:$C102,'Prime Standard'!$H102:$H102),2,FALSE)) = TRUE,"",VLOOKUP($C$4,CHOOSE({2,1},'Prime Standard'!$C102:$C102,'Prime Standard'!$H102:$H102),2,FALSE))</f>
        <v>FRESENIUS SE+CO.KGAA O.N.</v>
      </c>
      <c r="D113" t="str">
        <f>IF(ISERROR(VLOOKUP($D$4,CHOOSE({2,1},'Prime Standard'!$C102:$C102,'Prime Standard'!$H102:$H102),2,FALSE)) = TRUE,"",VLOOKUP($D$4,CHOOSE({2,1},'Prime Standard'!$C102:$C102,'Prime Standard'!$H102:$H102),2,FALSE))</f>
        <v/>
      </c>
      <c r="E113" t="str">
        <f>IF(ISERROR(VLOOKUP($E$4,CHOOSE({2,1},'Prime Standard'!$C102:$C102,'Prime Standard'!$H102:$H102),2,FALSE)) = TRUE,"",VLOOKUP($E$4,CHOOSE({2,1},'Prime Standard'!$C102:$C102,'Prime Standard'!$H102:$H102),2,FALSE))</f>
        <v/>
      </c>
    </row>
    <row r="114" spans="3:5">
      <c r="C114" t="str">
        <f>IF(ISERROR(VLOOKUP($C$4,CHOOSE({2,1},'Prime Standard'!$C103:$C103,'Prime Standard'!$H103:$H103),2,FALSE)) = TRUE,"",VLOOKUP($C$4,CHOOSE({2,1},'Prime Standard'!$C103:$C103,'Prime Standard'!$H103:$H103),2,FALSE))</f>
        <v/>
      </c>
      <c r="D114" t="str">
        <f>IF(ISERROR(VLOOKUP($D$4,CHOOSE({2,1},'Prime Standard'!$C103:$C103,'Prime Standard'!$H103:$H103),2,FALSE)) = TRUE,"",VLOOKUP($D$4,CHOOSE({2,1},'Prime Standard'!$C103:$C103,'Prime Standard'!$H103:$H103),2,FALSE))</f>
        <v/>
      </c>
      <c r="E114" t="str">
        <f>IF(ISERROR(VLOOKUP($E$4,CHOOSE({2,1},'Prime Standard'!$C103:$C103,'Prime Standard'!$H103:$H103),2,FALSE)) = TRUE,"",VLOOKUP($E$4,CHOOSE({2,1},'Prime Standard'!$C103:$C103,'Prime Standard'!$H103:$H103),2,FALSE))</f>
        <v>FRIEDRICH VORWERK GROUP SE</v>
      </c>
    </row>
    <row r="115" spans="3:5">
      <c r="C115" t="str">
        <f>IF(ISERROR(VLOOKUP($C$4,CHOOSE({2,1},'Prime Standard'!$C104:$C104,'Prime Standard'!$H104:$H104),2,FALSE)) = TRUE,"",VLOOKUP($C$4,CHOOSE({2,1},'Prime Standard'!$C104:$C104,'Prime Standard'!$H104:$H104),2,FALSE))</f>
        <v/>
      </c>
      <c r="D115" t="str">
        <f>IF(ISERROR(VLOOKUP($D$4,CHOOSE({2,1},'Prime Standard'!$C104:$C104,'Prime Standard'!$H104:$H104),2,FALSE)) = TRUE,"",VLOOKUP($D$4,CHOOSE({2,1},'Prime Standard'!$C104:$C104,'Prime Standard'!$H104:$H104),2,FALSE))</f>
        <v>FUCHS SE O.N.</v>
      </c>
      <c r="E115" t="str">
        <f>IF(ISERROR(VLOOKUP($E$4,CHOOSE({2,1},'Prime Standard'!$C104:$C104,'Prime Standard'!$H104:$H104),2,FALSE)) = TRUE,"",VLOOKUP($E$4,CHOOSE({2,1},'Prime Standard'!$C104:$C104,'Prime Standard'!$H104:$H104),2,FALSE))</f>
        <v/>
      </c>
    </row>
    <row r="116" spans="3:5">
      <c r="C116" t="str">
        <f>IF(ISERROR(VLOOKUP($C$4,CHOOSE({2,1},'Prime Standard'!$C105:$C105,'Prime Standard'!$H105:$H105),2,FALSE)) = TRUE,"",VLOOKUP($C$4,CHOOSE({2,1},'Prime Standard'!$C105:$C105,'Prime Standard'!$H105:$H105),2,FALSE))</f>
        <v/>
      </c>
      <c r="D116" t="str">
        <f>IF(ISERROR(VLOOKUP($D$4,CHOOSE({2,1},'Prime Standard'!$C105:$C105,'Prime Standard'!$H105:$H105),2,FALSE)) = TRUE,"",VLOOKUP($D$4,CHOOSE({2,1},'Prime Standard'!$C105:$C105,'Prime Standard'!$H105:$H105),2,FALSE))</f>
        <v/>
      </c>
      <c r="E116" t="str">
        <f>IF(ISERROR(VLOOKUP($E$4,CHOOSE({2,1},'Prime Standard'!$C105:$C105,'Prime Standard'!$H105:$H105),2,FALSE)) = TRUE,"",VLOOKUP($E$4,CHOOSE({2,1},'Prime Standard'!$C105:$C105,'Prime Standard'!$H105:$H105),2,FALSE))</f>
        <v/>
      </c>
    </row>
    <row r="117" spans="3:5">
      <c r="C117" t="str">
        <f>IF(ISERROR(VLOOKUP($C$4,CHOOSE({2,1},'Prime Standard'!#REF!,'Prime Standard'!#REF!),2,FALSE)) = TRUE,"",VLOOKUP($C$4,CHOOSE({2,1},'Prime Standard'!#REF!,'Prime Standard'!#REF!),2,FALSE))</f>
        <v/>
      </c>
      <c r="D117" t="str">
        <f>IF(ISERROR(VLOOKUP($D$4,CHOOSE({2,1},'Prime Standard'!#REF!,'Prime Standard'!#REF!),2,FALSE)) = TRUE,"",VLOOKUP($D$4,CHOOSE({2,1},'Prime Standard'!#REF!,'Prime Standard'!#REF!),2,FALSE))</f>
        <v/>
      </c>
      <c r="E117" t="str">
        <f>IF(ISERROR(VLOOKUP($E$4,CHOOSE({2,1},'Prime Standard'!#REF!,'Prime Standard'!#REF!),2,FALSE)) = TRUE,"",VLOOKUP($E$4,CHOOSE({2,1},'Prime Standard'!#REF!,'Prime Standard'!#REF!),2,FALSE))</f>
        <v/>
      </c>
    </row>
    <row r="118" spans="3:5">
      <c r="C118" t="str">
        <f>IF(ISERROR(VLOOKUP($C$4,CHOOSE({2,1},'Prime Standard'!$C106:$C106,'Prime Standard'!$H106:$H106),2,FALSE)) = TRUE,"",VLOOKUP($C$4,CHOOSE({2,1},'Prime Standard'!$C106:$C106,'Prime Standard'!$H106:$H106),2,FALSE))</f>
        <v>GEA GROUP AG</v>
      </c>
      <c r="D118" t="str">
        <f>IF(ISERROR(VLOOKUP($D$4,CHOOSE({2,1},'Prime Standard'!$C106:$C106,'Prime Standard'!$H106:$H106),2,FALSE)) = TRUE,"",VLOOKUP($D$4,CHOOSE({2,1},'Prime Standard'!$C106:$C106,'Prime Standard'!$H106:$H106),2,FALSE))</f>
        <v/>
      </c>
      <c r="E118" t="str">
        <f>IF(ISERROR(VLOOKUP($E$4,CHOOSE({2,1},'Prime Standard'!$C106:$C106,'Prime Standard'!$H106:$H106),2,FALSE)) = TRUE,"",VLOOKUP($E$4,CHOOSE({2,1},'Prime Standard'!$C106:$C106,'Prime Standard'!$H106:$H106),2,FALSE))</f>
        <v/>
      </c>
    </row>
    <row r="119" spans="3:5">
      <c r="C119" t="str">
        <f>IF(ISERROR(VLOOKUP($C$4,CHOOSE({2,1},'Prime Standard'!$C107:$C107,'Prime Standard'!$H107:$H107),2,FALSE)) = TRUE,"",VLOOKUP($C$4,CHOOSE({2,1},'Prime Standard'!$C107:$C107,'Prime Standard'!$H107:$H107),2,FALSE))</f>
        <v/>
      </c>
      <c r="D119" t="str">
        <f>IF(ISERROR(VLOOKUP($D$4,CHOOSE({2,1},'Prime Standard'!$C107:$C107,'Prime Standard'!$H107:$H107),2,FALSE)) = TRUE,"",VLOOKUP($D$4,CHOOSE({2,1},'Prime Standard'!$C107:$C107,'Prime Standard'!$H107:$H107),2,FALSE))</f>
        <v/>
      </c>
      <c r="E119" t="str">
        <f>IF(ISERROR(VLOOKUP($E$4,CHOOSE({2,1},'Prime Standard'!$C107:$C107,'Prime Standard'!$H107:$H107),2,FALSE)) = TRUE,"",VLOOKUP($E$4,CHOOSE({2,1},'Prime Standard'!$C107:$C107,'Prime Standard'!$H107:$H107),2,FALSE))</f>
        <v/>
      </c>
    </row>
    <row r="120" spans="3:5">
      <c r="C120" t="str">
        <f>IF(ISERROR(VLOOKUP($C$4,CHOOSE({2,1},'Prime Standard'!$C108:$C108,'Prime Standard'!$H108:$H108),2,FALSE)) = TRUE,"",VLOOKUP($C$4,CHOOSE({2,1},'Prime Standard'!$C108:$C108,'Prime Standard'!$H108:$H108),2,FALSE))</f>
        <v/>
      </c>
      <c r="D120" t="str">
        <f>IF(ISERROR(VLOOKUP($D$4,CHOOSE({2,1},'Prime Standard'!$C108:$C108,'Prime Standard'!$H108:$H108),2,FALSE)) = TRUE,"",VLOOKUP($D$4,CHOOSE({2,1},'Prime Standard'!$C108:$C108,'Prime Standard'!$H108:$H108),2,FALSE))</f>
        <v/>
      </c>
      <c r="E120" t="str">
        <f>IF(ISERROR(VLOOKUP($E$4,CHOOSE({2,1},'Prime Standard'!$C108:$C108,'Prime Standard'!$H108:$H108),2,FALSE)) = TRUE,"",VLOOKUP($E$4,CHOOSE({2,1},'Prime Standard'!$C108:$C108,'Prime Standard'!$H108:$H108),2,FALSE))</f>
        <v/>
      </c>
    </row>
    <row r="121" spans="3:5">
      <c r="C121" t="str">
        <f>IF(ISERROR(VLOOKUP($C$4,CHOOSE({2,1},'Prime Standard'!$C109:$C109,'Prime Standard'!$H109:$H109),2,FALSE)) = TRUE,"",VLOOKUP($C$4,CHOOSE({2,1},'Prime Standard'!$C109:$C109,'Prime Standard'!$H109:$H109),2,FALSE))</f>
        <v/>
      </c>
      <c r="D121" t="str">
        <f>IF(ISERROR(VLOOKUP($D$4,CHOOSE({2,1},'Prime Standard'!$C109:$C109,'Prime Standard'!$H109:$H109),2,FALSE)) = TRUE,"",VLOOKUP($D$4,CHOOSE({2,1},'Prime Standard'!$C109:$C109,'Prime Standard'!$H109:$H109),2,FALSE))</f>
        <v/>
      </c>
      <c r="E121" t="str">
        <f>IF(ISERROR(VLOOKUP($E$4,CHOOSE({2,1},'Prime Standard'!$C109:$C109,'Prime Standard'!$H109:$H109),2,FALSE)) = TRUE,"",VLOOKUP($E$4,CHOOSE({2,1},'Prime Standard'!$C109:$C109,'Prime Standard'!$H109:$H109),2,FALSE))</f>
        <v>GFT TECHNOLOGIES SE</v>
      </c>
    </row>
    <row r="122" spans="3:5">
      <c r="C122" t="str">
        <f>IF(ISERROR(VLOOKUP($C$4,CHOOSE({2,1},'Prime Standard'!$C110:$C110,'Prime Standard'!$H110:$H110),2,FALSE)) = TRUE,"",VLOOKUP($C$4,CHOOSE({2,1},'Prime Standard'!$C110:$C110,'Prime Standard'!$H110:$H110),2,FALSE))</f>
        <v/>
      </c>
      <c r="D122" t="str">
        <f>IF(ISERROR(VLOOKUP($D$4,CHOOSE({2,1},'Prime Standard'!$C110:$C110,'Prime Standard'!$H110:$H110),2,FALSE)) = TRUE,"",VLOOKUP($D$4,CHOOSE({2,1},'Prime Standard'!$C110:$C110,'Prime Standard'!$H110:$H110),2,FALSE))</f>
        <v/>
      </c>
      <c r="E122" t="str">
        <f>IF(ISERROR(VLOOKUP($E$4,CHOOSE({2,1},'Prime Standard'!$C110:$C110,'Prime Standard'!$H110:$H110),2,FALSE)) = TRUE,"",VLOOKUP($E$4,CHOOSE({2,1},'Prime Standard'!$C110:$C110,'Prime Standard'!$H110:$H110),2,FALSE))</f>
        <v/>
      </c>
    </row>
    <row r="123" spans="3:5">
      <c r="C123" t="str">
        <f>IF(ISERROR(VLOOKUP($C$4,CHOOSE({2,1},'Prime Standard'!$C111:$C111,'Prime Standard'!$H111:$H111),2,FALSE)) = TRUE,"",VLOOKUP($C$4,CHOOSE({2,1},'Prime Standard'!$C111:$C111,'Prime Standard'!$H111:$H111),2,FALSE))</f>
        <v/>
      </c>
      <c r="D123" t="str">
        <f>IF(ISERROR(VLOOKUP($D$4,CHOOSE({2,1},'Prime Standard'!$C111:$C111,'Prime Standard'!$H111:$H111),2,FALSE)) = TRUE,"",VLOOKUP($D$4,CHOOSE({2,1},'Prime Standard'!$C111:$C111,'Prime Standard'!$H111:$H111),2,FALSE))</f>
        <v/>
      </c>
      <c r="E123" t="str">
        <f>IF(ISERROR(VLOOKUP($E$4,CHOOSE({2,1},'Prime Standard'!$C111:$C111,'Prime Standard'!$H111:$H111),2,FALSE)) = TRUE,"",VLOOKUP($E$4,CHOOSE({2,1},'Prime Standard'!$C111:$C111,'Prime Standard'!$H111:$H111),2,FALSE))</f>
        <v/>
      </c>
    </row>
    <row r="124" spans="3:5">
      <c r="C124" t="str">
        <f>IF(ISERROR(VLOOKUP($C$4,CHOOSE({2,1},'Prime Standard'!$C112:$C112,'Prime Standard'!$H112:$H112),2,FALSE)) = TRUE,"",VLOOKUP($C$4,CHOOSE({2,1},'Prime Standard'!$C112:$C112,'Prime Standard'!$H112:$H112),2,FALSE))</f>
        <v/>
      </c>
      <c r="D124" t="str">
        <f>IF(ISERROR(VLOOKUP($D$4,CHOOSE({2,1},'Prime Standard'!$C112:$C112,'Prime Standard'!$H112:$H112),2,FALSE)) = TRUE,"",VLOOKUP($D$4,CHOOSE({2,1},'Prime Standard'!$C112:$C112,'Prime Standard'!$H112:$H112),2,FALSE))</f>
        <v/>
      </c>
      <c r="E124" t="str">
        <f>IF(ISERROR(VLOOKUP($E$4,CHOOSE({2,1},'Prime Standard'!$C112:$C112,'Prime Standard'!$H112:$H112),2,FALSE)) = TRUE,"",VLOOKUP($E$4,CHOOSE({2,1},'Prime Standard'!$C112:$C112,'Prime Standard'!$H112:$H112),2,FALSE))</f>
        <v>GRAND CITY PROPERT.EO-,10</v>
      </c>
    </row>
    <row r="125" spans="3:5">
      <c r="C125" t="str">
        <f>IF(ISERROR(VLOOKUP($C$4,CHOOSE({2,1},'Prime Standard'!$C113:$C113,'Prime Standard'!$H113:$H113),2,FALSE)) = TRUE,"",VLOOKUP($C$4,CHOOSE({2,1},'Prime Standard'!$C113:$C113,'Prime Standard'!$H113:$H113),2,FALSE))</f>
        <v/>
      </c>
      <c r="D125" t="str">
        <f>IF(ISERROR(VLOOKUP($D$4,CHOOSE({2,1},'Prime Standard'!$C113:$C113,'Prime Standard'!$H113:$H113),2,FALSE)) = TRUE,"",VLOOKUP($D$4,CHOOSE({2,1},'Prime Standard'!$C113:$C113,'Prime Standard'!$H113:$H113),2,FALSE))</f>
        <v/>
      </c>
      <c r="E125" t="str">
        <f>IF(ISERROR(VLOOKUP($E$4,CHOOSE({2,1},'Prime Standard'!$C113:$C113,'Prime Standard'!$H113:$H113),2,FALSE)) = TRUE,"",VLOOKUP($E$4,CHOOSE({2,1},'Prime Standard'!$C113:$C113,'Prime Standard'!$H113:$H113),2,FALSE))</f>
        <v>GRENKE AG NA O.N.</v>
      </c>
    </row>
    <row r="126" spans="3:5">
      <c r="C126" t="str">
        <f>IF(ISERROR(VLOOKUP($C$4,CHOOSE({2,1},'Prime Standard'!#REF!,'Prime Standard'!#REF!),2,FALSE)) = TRUE,"",VLOOKUP($C$4,CHOOSE({2,1},'Prime Standard'!#REF!,'Prime Standard'!#REF!),2,FALSE))</f>
        <v/>
      </c>
      <c r="D126" t="str">
        <f>IF(ISERROR(VLOOKUP($D$4,CHOOSE({2,1},'Prime Standard'!#REF!,'Prime Standard'!#REF!),2,FALSE)) = TRUE,"",VLOOKUP($D$4,CHOOSE({2,1},'Prime Standard'!#REF!,'Prime Standard'!#REF!),2,FALSE))</f>
        <v/>
      </c>
      <c r="E126" t="str">
        <f>IF(ISERROR(VLOOKUP($E$4,CHOOSE({2,1},'Prime Standard'!#REF!,'Prime Standard'!#REF!),2,FALSE)) = TRUE,"",VLOOKUP($E$4,CHOOSE({2,1},'Prime Standard'!#REF!,'Prime Standard'!#REF!),2,FALSE))</f>
        <v/>
      </c>
    </row>
    <row r="127" spans="3:5">
      <c r="C127" t="str">
        <f>IF(ISERROR(VLOOKUP($C$4,CHOOSE({2,1},'Prime Standard'!#REF!,'Prime Standard'!#REF!),2,FALSE)) = TRUE,"",VLOOKUP($C$4,CHOOSE({2,1},'Prime Standard'!#REF!,'Prime Standard'!#REF!),2,FALSE))</f>
        <v/>
      </c>
      <c r="D127" t="str">
        <f>IF(ISERROR(VLOOKUP($D$4,CHOOSE({2,1},'Prime Standard'!#REF!,'Prime Standard'!#REF!),2,FALSE)) = TRUE,"",VLOOKUP($D$4,CHOOSE({2,1},'Prime Standard'!#REF!,'Prime Standard'!#REF!),2,FALSE))</f>
        <v/>
      </c>
      <c r="E127" t="str">
        <f>IF(ISERROR(VLOOKUP($E$4,CHOOSE({2,1},'Prime Standard'!#REF!,'Prime Standard'!#REF!),2,FALSE)) = TRUE,"",VLOOKUP($E$4,CHOOSE({2,1},'Prime Standard'!#REF!,'Prime Standard'!#REF!),2,FALSE))</f>
        <v/>
      </c>
    </row>
    <row r="128" spans="3:5">
      <c r="C128" t="str">
        <f>IF(ISERROR(VLOOKUP($C$4,CHOOSE({2,1},'Prime Standard'!$C114:$C114,'Prime Standard'!$H114:$H114),2,FALSE)) = TRUE,"",VLOOKUP($C$4,CHOOSE({2,1},'Prime Standard'!$C114:$C114,'Prime Standard'!$H114:$H114),2,FALSE))</f>
        <v/>
      </c>
      <c r="D128" t="str">
        <f>IF(ISERROR(VLOOKUP($D$4,CHOOSE({2,1},'Prime Standard'!$C114:$C114,'Prime Standard'!$H114:$H114),2,FALSE)) = TRUE,"",VLOOKUP($D$4,CHOOSE({2,1},'Prime Standard'!$C114:$C114,'Prime Standard'!$H114:$H114),2,FALSE))</f>
        <v/>
      </c>
      <c r="E128" t="str">
        <f>IF(ISERROR(VLOOKUP($E$4,CHOOSE({2,1},'Prime Standard'!$C114:$C114,'Prime Standard'!$H114:$H114),2,FALSE)) = TRUE,"",VLOOKUP($E$4,CHOOSE({2,1},'Prime Standard'!$C114:$C114,'Prime Standard'!$H114:$H114),2,FALSE))</f>
        <v/>
      </c>
    </row>
    <row r="129" spans="3:5">
      <c r="C129" t="str">
        <f>IF(ISERROR(VLOOKUP($C$4,CHOOSE({2,1},'Prime Standard'!$C115:$C115,'Prime Standard'!$H115:$H115),2,FALSE)) = TRUE,"",VLOOKUP($C$4,CHOOSE({2,1},'Prime Standard'!$C115:$C115,'Prime Standard'!$H115:$H115),2,FALSE))</f>
        <v/>
      </c>
      <c r="D129" t="str">
        <f>IF(ISERROR(VLOOKUP($D$4,CHOOSE({2,1},'Prime Standard'!$C115:$C115,'Prime Standard'!$H115:$H115),2,FALSE)) = TRUE,"",VLOOKUP($D$4,CHOOSE({2,1},'Prime Standard'!$C115:$C115,'Prime Standard'!$H115:$H115),2,FALSE))</f>
        <v/>
      </c>
      <c r="E129" t="str">
        <f>IF(ISERROR(VLOOKUP($E$4,CHOOSE({2,1},'Prime Standard'!$C115:$C115,'Prime Standard'!$H115:$H115),2,FALSE)) = TRUE,"",VLOOKUP($E$4,CHOOSE({2,1},'Prime Standard'!$C115:$C115,'Prime Standard'!$H115:$H115),2,FALSE))</f>
        <v>HAMBORNER REIT AG O.N.</v>
      </c>
    </row>
    <row r="130" spans="3:5">
      <c r="C130" t="str">
        <f>IF(ISERROR(VLOOKUP($C$4,CHOOSE({2,1},'Prime Standard'!$C116:$C116,'Prime Standard'!$H116:$H116),2,FALSE)) = TRUE,"",VLOOKUP($C$4,CHOOSE({2,1},'Prime Standard'!$C116:$C116,'Prime Standard'!$H116:$H116),2,FALSE))</f>
        <v/>
      </c>
      <c r="D130" t="str">
        <f>IF(ISERROR(VLOOKUP($D$4,CHOOSE({2,1},'Prime Standard'!$C116:$C116,'Prime Standard'!$H116:$H116),2,FALSE)) = TRUE,"",VLOOKUP($D$4,CHOOSE({2,1},'Prime Standard'!$C116:$C116,'Prime Standard'!$H116:$H116),2,FALSE))</f>
        <v/>
      </c>
      <c r="E130" t="str">
        <f>IF(ISERROR(VLOOKUP($E$4,CHOOSE({2,1},'Prime Standard'!$C116:$C116,'Prime Standard'!$H116:$H116),2,FALSE)) = TRUE,"",VLOOKUP($E$4,CHOOSE({2,1},'Prime Standard'!$C116:$C116,'Prime Standard'!$H116:$H116),2,FALSE))</f>
        <v/>
      </c>
    </row>
    <row r="131" spans="3:5">
      <c r="C131" t="str">
        <f>IF(ISERROR(VLOOKUP($C$4,CHOOSE({2,1},'Prime Standard'!$C117:$C117,'Prime Standard'!$H117:$H117),2,FALSE)) = TRUE,"",VLOOKUP($C$4,CHOOSE({2,1},'Prime Standard'!$C117:$C117,'Prime Standard'!$H117:$H117),2,FALSE))</f>
        <v>HANNOVER RUECK SE NA O.N.</v>
      </c>
      <c r="D131" t="str">
        <f>IF(ISERROR(VLOOKUP($D$4,CHOOSE({2,1},'Prime Standard'!$C117:$C117,'Prime Standard'!$H117:$H117),2,FALSE)) = TRUE,"",VLOOKUP($D$4,CHOOSE({2,1},'Prime Standard'!$C117:$C117,'Prime Standard'!$H117:$H117),2,FALSE))</f>
        <v/>
      </c>
      <c r="E131" t="str">
        <f>IF(ISERROR(VLOOKUP($E$4,CHOOSE({2,1},'Prime Standard'!$C117:$C117,'Prime Standard'!$H117:$H117),2,FALSE)) = TRUE,"",VLOOKUP($E$4,CHOOSE({2,1},'Prime Standard'!$C117:$C117,'Prime Standard'!$H117:$H117),2,FALSE))</f>
        <v/>
      </c>
    </row>
    <row r="132" spans="3:5">
      <c r="C132" t="str">
        <f>IF(ISERROR(VLOOKUP($C$4,CHOOSE({2,1},'Prime Standard'!$C118:$C118,'Prime Standard'!$H118:$H118),2,FALSE)) = TRUE,"",VLOOKUP($C$4,CHOOSE({2,1},'Prime Standard'!$C118:$C118,'Prime Standard'!$H118:$H118),2,FALSE))</f>
        <v/>
      </c>
      <c r="D132" t="str">
        <f>IF(ISERROR(VLOOKUP($D$4,CHOOSE({2,1},'Prime Standard'!$C118:$C118,'Prime Standard'!$H118:$H118),2,FALSE)) = TRUE,"",VLOOKUP($D$4,CHOOSE({2,1},'Prime Standard'!$C118:$C118,'Prime Standard'!$H118:$H118),2,FALSE))</f>
        <v/>
      </c>
      <c r="E132" t="str">
        <f>IF(ISERROR(VLOOKUP($E$4,CHOOSE({2,1},'Prime Standard'!$C118:$C118,'Prime Standard'!$H118:$H118),2,FALSE)) = TRUE,"",VLOOKUP($E$4,CHOOSE({2,1},'Prime Standard'!$C118:$C118,'Prime Standard'!$H118:$H118),2,FALSE))</f>
        <v/>
      </c>
    </row>
    <row r="133" spans="3:5">
      <c r="C133" t="str">
        <f>IF(ISERROR(VLOOKUP($C$4,CHOOSE({2,1},'Prime Standard'!$C119:$C119,'Prime Standard'!$H119:$H119),2,FALSE)) = TRUE,"",VLOOKUP($C$4,CHOOSE({2,1},'Prime Standard'!$C119:$C119,'Prime Standard'!$H119:$H119),2,FALSE))</f>
        <v/>
      </c>
      <c r="D133" t="str">
        <f>IF(ISERROR(VLOOKUP($D$4,CHOOSE({2,1},'Prime Standard'!$C119:$C119,'Prime Standard'!$H119:$H119),2,FALSE)) = TRUE,"",VLOOKUP($D$4,CHOOSE({2,1},'Prime Standard'!$C119:$C119,'Prime Standard'!$H119:$H119),2,FALSE))</f>
        <v/>
      </c>
      <c r="E133" t="str">
        <f>IF(ISERROR(VLOOKUP($E$4,CHOOSE({2,1},'Prime Standard'!$C119:$C119,'Prime Standard'!$H119:$H119),2,FALSE)) = TRUE,"",VLOOKUP($E$4,CHOOSE({2,1},'Prime Standard'!$C119:$C119,'Prime Standard'!$H119:$H119),2,FALSE))</f>
        <v/>
      </c>
    </row>
    <row r="134" spans="3:5">
      <c r="C134" t="str">
        <f>IF(ISERROR(VLOOKUP($C$4,CHOOSE({2,1},'Prime Standard'!$C120:$C120,'Prime Standard'!$H120:$H120),2,FALSE)) = TRUE,"",VLOOKUP($C$4,CHOOSE({2,1},'Prime Standard'!$C120:$C120,'Prime Standard'!$H120:$H120),2,FALSE))</f>
        <v>HEIDELBERG MATERIALS AG O.N.</v>
      </c>
      <c r="D134" t="str">
        <f>IF(ISERROR(VLOOKUP($D$4,CHOOSE({2,1},'Prime Standard'!$C120:$C120,'Prime Standard'!$H120:$H120),2,FALSE)) = TRUE,"",VLOOKUP($D$4,CHOOSE({2,1},'Prime Standard'!$C120:$C120,'Prime Standard'!$H120:$H120),2,FALSE))</f>
        <v/>
      </c>
      <c r="E134" t="str">
        <f>IF(ISERROR(VLOOKUP($E$4,CHOOSE({2,1},'Prime Standard'!$C120:$C120,'Prime Standard'!$H120:$H120),2,FALSE)) = TRUE,"",VLOOKUP($E$4,CHOOSE({2,1},'Prime Standard'!$C120:$C120,'Prime Standard'!$H120:$H120),2,FALSE))</f>
        <v/>
      </c>
    </row>
    <row r="135" spans="3:5">
      <c r="C135" t="str">
        <f>IF(ISERROR(VLOOKUP($C$4,CHOOSE({2,1},'Prime Standard'!$C121:$C121,'Prime Standard'!$H121:$H121),2,FALSE)) = TRUE,"",VLOOKUP($C$4,CHOOSE({2,1},'Prime Standard'!$C121:$C121,'Prime Standard'!$H121:$H121),2,FALSE))</f>
        <v/>
      </c>
      <c r="D135" t="str">
        <f>IF(ISERROR(VLOOKUP($D$4,CHOOSE({2,1},'Prime Standard'!$C121:$C121,'Prime Standard'!$H121:$H121),2,FALSE)) = TRUE,"",VLOOKUP($D$4,CHOOSE({2,1},'Prime Standard'!$C121:$C121,'Prime Standard'!$H121:$H121),2,FALSE))</f>
        <v/>
      </c>
      <c r="E135" t="str">
        <f>IF(ISERROR(VLOOKUP($E$4,CHOOSE({2,1},'Prime Standard'!$C121:$C121,'Prime Standard'!$H121:$H121),2,FALSE)) = TRUE,"",VLOOKUP($E$4,CHOOSE({2,1},'Prime Standard'!$C121:$C121,'Prime Standard'!$H121:$H121),2,FALSE))</f>
        <v/>
      </c>
    </row>
    <row r="136" spans="3:5">
      <c r="C136" t="str">
        <f>IF(ISERROR(VLOOKUP($C$4,CHOOSE({2,1},'Prime Standard'!$C122:$C122,'Prime Standard'!$H122:$H122),2,FALSE)) = TRUE,"",VLOOKUP($C$4,CHOOSE({2,1},'Prime Standard'!$C122:$C122,'Prime Standard'!$H122:$H122),2,FALSE))</f>
        <v/>
      </c>
      <c r="D136" t="str">
        <f>IF(ISERROR(VLOOKUP($D$4,CHOOSE({2,1},'Prime Standard'!$C122:$C122,'Prime Standard'!$H122:$H122),2,FALSE)) = TRUE,"",VLOOKUP($D$4,CHOOSE({2,1},'Prime Standard'!$C122:$C122,'Prime Standard'!$H122:$H122),2,FALSE))</f>
        <v/>
      </c>
      <c r="E136" t="str">
        <f>IF(ISERROR(VLOOKUP($E$4,CHOOSE({2,1},'Prime Standard'!$C122:$C122,'Prime Standard'!$H122:$H122),2,FALSE)) = TRUE,"",VLOOKUP($E$4,CHOOSE({2,1},'Prime Standard'!$C122:$C122,'Prime Standard'!$H122:$H122),2,FALSE))</f>
        <v>HEIDELBERGER DRUCKMASCHINEN AG .O.N.</v>
      </c>
    </row>
    <row r="137" spans="3:5">
      <c r="C137" t="str">
        <f>IF(ISERROR(VLOOKUP($C$4,CHOOSE({2,1},'Prime Standard'!$C123:$C123,'Prime Standard'!$H123:$H123),2,FALSE)) = TRUE,"",VLOOKUP($C$4,CHOOSE({2,1},'Prime Standard'!$C123:$C123,'Prime Standard'!$H123:$H123),2,FALSE))</f>
        <v/>
      </c>
      <c r="D137" t="str">
        <f>IF(ISERROR(VLOOKUP($D$4,CHOOSE({2,1},'Prime Standard'!$C123:$C123,'Prime Standard'!$H123:$H123),2,FALSE)) = TRUE,"",VLOOKUP($D$4,CHOOSE({2,1},'Prime Standard'!$C123:$C123,'Prime Standard'!$H123:$H123),2,FALSE))</f>
        <v>HELLA GMBH+CO.KGAA</v>
      </c>
      <c r="E137" t="str">
        <f>IF(ISERROR(VLOOKUP($E$4,CHOOSE({2,1},'Prime Standard'!$C123:$C123,'Prime Standard'!$H123:$H123),2,FALSE)) = TRUE,"",VLOOKUP($E$4,CHOOSE({2,1},'Prime Standard'!$C123:$C123,'Prime Standard'!$H123:$H123),2,FALSE))</f>
        <v/>
      </c>
    </row>
    <row r="138" spans="3:5">
      <c r="C138" t="str">
        <f>IF(ISERROR(VLOOKUP($C$4,CHOOSE({2,1},'Prime Standard'!$C124:$C124,'Prime Standard'!$H124:$H124),2,FALSE)) = TRUE,"",VLOOKUP($C$4,CHOOSE({2,1},'Prime Standard'!$C124:$C124,'Prime Standard'!$H124:$H124),2,FALSE))</f>
        <v/>
      </c>
      <c r="D138" t="str">
        <f>IF(ISERROR(VLOOKUP($D$4,CHOOSE({2,1},'Prime Standard'!$C124:$C124,'Prime Standard'!$H124:$H124),2,FALSE)) = TRUE,"",VLOOKUP($D$4,CHOOSE({2,1},'Prime Standard'!$C124:$C124,'Prime Standard'!$H124:$H124),2,FALSE))</f>
        <v/>
      </c>
      <c r="E138" t="str">
        <f>IF(ISERROR(VLOOKUP($E$4,CHOOSE({2,1},'Prime Standard'!$C124:$C124,'Prime Standard'!$H124:$H124),2,FALSE)) = TRUE,"",VLOOKUP($E$4,CHOOSE({2,1},'Prime Standard'!$C124:$C124,'Prime Standard'!$H124:$H124),2,FALSE))</f>
        <v>HELLOFRESH SE  INH O.N.</v>
      </c>
    </row>
    <row r="139" spans="3:5">
      <c r="C139" t="str">
        <f>IF(ISERROR(VLOOKUP($C$4,CHOOSE({2,1},'Prime Standard'!$C125:$C125,'Prime Standard'!$H125:$H125),2,FALSE)) = TRUE,"",VLOOKUP($C$4,CHOOSE({2,1},'Prime Standard'!$C125:$C125,'Prime Standard'!$H125:$H125),2,FALSE))</f>
        <v/>
      </c>
      <c r="D139" t="str">
        <f>IF(ISERROR(VLOOKUP($D$4,CHOOSE({2,1},'Prime Standard'!$C125:$C125,'Prime Standard'!$H125:$H125),2,FALSE)) = TRUE,"",VLOOKUP($D$4,CHOOSE({2,1},'Prime Standard'!$C125:$C125,'Prime Standard'!$H125:$H125),2,FALSE))</f>
        <v/>
      </c>
      <c r="E139" t="str">
        <f>IF(ISERROR(VLOOKUP($E$4,CHOOSE({2,1},'Prime Standard'!$C125:$C125,'Prime Standard'!$H125:$H125),2,FALSE)) = TRUE,"",VLOOKUP($E$4,CHOOSE({2,1},'Prime Standard'!$C125:$C125,'Prime Standard'!$H125:$H125),2,FALSE))</f>
        <v/>
      </c>
    </row>
    <row r="140" spans="3:5">
      <c r="C140" t="str">
        <f>IF(ISERROR(VLOOKUP($C$4,CHOOSE({2,1},'Prime Standard'!$C126:$C126,'Prime Standard'!$H126:$H126),2,FALSE)) = TRUE,"",VLOOKUP($C$4,CHOOSE({2,1},'Prime Standard'!$C126:$C126,'Prime Standard'!$H126:$H126),2,FALSE))</f>
        <v>HENKEL AG+CO.KGAA VZO</v>
      </c>
      <c r="D140" t="str">
        <f>IF(ISERROR(VLOOKUP($D$4,CHOOSE({2,1},'Prime Standard'!$C126:$C126,'Prime Standard'!$H126:$H126),2,FALSE)) = TRUE,"",VLOOKUP($D$4,CHOOSE({2,1},'Prime Standard'!$C126:$C126,'Prime Standard'!$H126:$H126),2,FALSE))</f>
        <v/>
      </c>
      <c r="E140" t="str">
        <f>IF(ISERROR(VLOOKUP($E$4,CHOOSE({2,1},'Prime Standard'!$C126:$C126,'Prime Standard'!$H126:$H126),2,FALSE)) = TRUE,"",VLOOKUP($E$4,CHOOSE({2,1},'Prime Standard'!$C126:$C126,'Prime Standard'!$H126:$H126),2,FALSE))</f>
        <v/>
      </c>
    </row>
    <row r="141" spans="3:5">
      <c r="C141" t="str">
        <f>IF(ISERROR(VLOOKUP($C$4,CHOOSE({2,1},'Prime Standard'!$C127:$C127,'Prime Standard'!$H127:$H127),2,FALSE)) = TRUE,"",VLOOKUP($C$4,CHOOSE({2,1},'Prime Standard'!$C127:$C127,'Prime Standard'!$H127:$H127),2,FALSE))</f>
        <v/>
      </c>
      <c r="D141" t="str">
        <f>IF(ISERROR(VLOOKUP($D$4,CHOOSE({2,1},'Prime Standard'!$C127:$C127,'Prime Standard'!$H127:$H127),2,FALSE)) = TRUE,"",VLOOKUP($D$4,CHOOSE({2,1},'Prime Standard'!$C127:$C127,'Prime Standard'!$H127:$H127),2,FALSE))</f>
        <v>HENSOLDT AG NA O.N.</v>
      </c>
      <c r="E141" t="str">
        <f>IF(ISERROR(VLOOKUP($E$4,CHOOSE({2,1},'Prime Standard'!$C127:$C127,'Prime Standard'!$H127:$H127),2,FALSE)) = TRUE,"",VLOOKUP($E$4,CHOOSE({2,1},'Prime Standard'!$C127:$C127,'Prime Standard'!$H127:$H127),2,FALSE))</f>
        <v/>
      </c>
    </row>
    <row r="142" spans="3:5">
      <c r="C142" t="str">
        <f>IF(ISERROR(VLOOKUP($C$4,CHOOSE({2,1},'Prime Standard'!$C128:$C128,'Prime Standard'!$H128:$H128),2,FALSE)) = TRUE,"",VLOOKUP($C$4,CHOOSE({2,1},'Prime Standard'!$C128:$C128,'Prime Standard'!$H128:$H128),2,FALSE))</f>
        <v/>
      </c>
      <c r="D142" t="str">
        <f>IF(ISERROR(VLOOKUP($D$4,CHOOSE({2,1},'Prime Standard'!$C128:$C128,'Prime Standard'!$H128:$H128),2,FALSE)) = TRUE,"",VLOOKUP($D$4,CHOOSE({2,1},'Prime Standard'!$C128:$C128,'Prime Standard'!$H128:$H128),2,FALSE))</f>
        <v/>
      </c>
      <c r="E142" t="str">
        <f>IF(ISERROR(VLOOKUP($E$4,CHOOSE({2,1},'Prime Standard'!$C128:$C128,'Prime Standard'!$H128:$H128),2,FALSE)) = TRUE,"",VLOOKUP($E$4,CHOOSE({2,1},'Prime Standard'!$C128:$C128,'Prime Standard'!$H128:$H128),2,FALSE))</f>
        <v/>
      </c>
    </row>
    <row r="143" spans="3:5">
      <c r="C143" t="str">
        <f>IF(ISERROR(VLOOKUP($C$4,CHOOSE({2,1},'Prime Standard'!$C129:$C129,'Prime Standard'!$H129:$H129),2,FALSE)) = TRUE,"",VLOOKUP($C$4,CHOOSE({2,1},'Prime Standard'!$C129:$C129,'Prime Standard'!$H129:$H129),2,FALSE))</f>
        <v/>
      </c>
      <c r="D143" t="str">
        <f>IF(ISERROR(VLOOKUP($D$4,CHOOSE({2,1},'Prime Standard'!$C129:$C129,'Prime Standard'!$H129:$H129),2,FALSE)) = TRUE,"",VLOOKUP($D$4,CHOOSE({2,1},'Prime Standard'!$C129:$C129,'Prime Standard'!$H129:$H129),2,FALSE))</f>
        <v/>
      </c>
      <c r="E143" t="str">
        <f>IF(ISERROR(VLOOKUP($E$4,CHOOSE({2,1},'Prime Standard'!$C129:$C129,'Prime Standard'!$H129:$H129),2,FALSE)) = TRUE,"",VLOOKUP($E$4,CHOOSE({2,1},'Prime Standard'!$C129:$C129,'Prime Standard'!$H129:$H129),2,FALSE))</f>
        <v/>
      </c>
    </row>
    <row r="144" spans="3:5">
      <c r="C144" t="str">
        <f>IF(ISERROR(VLOOKUP($C$4,CHOOSE({2,1},'Prime Standard'!$C131:$C131,'Prime Standard'!$H131:$H131),2,FALSE)) = TRUE,"",VLOOKUP($C$4,CHOOSE({2,1},'Prime Standard'!$C131:$C131,'Prime Standard'!$H131:$H131),2,FALSE))</f>
        <v/>
      </c>
      <c r="D144" t="str">
        <f>IF(ISERROR(VLOOKUP($D$4,CHOOSE({2,1},'Prime Standard'!$C131:$C131,'Prime Standard'!$H131:$H131),2,FALSE)) = TRUE,"",VLOOKUP($D$4,CHOOSE({2,1},'Prime Standard'!$C131:$C131,'Prime Standard'!$H131:$H131),2,FALSE))</f>
        <v/>
      </c>
      <c r="E144" t="str">
        <f>IF(ISERROR(VLOOKUP($E$4,CHOOSE({2,1},'Prime Standard'!$C131:$C131,'Prime Standard'!$H131:$H131),2,FALSE)) = TRUE,"",VLOOKUP($E$4,CHOOSE({2,1},'Prime Standard'!$C131:$C131,'Prime Standard'!$H131:$H131),2,FALSE))</f>
        <v/>
      </c>
    </row>
    <row r="145" spans="3:5">
      <c r="C145" t="str">
        <f>IF(ISERROR(VLOOKUP($C$4,CHOOSE({2,1},'Prime Standard'!$C132:$C132,'Prime Standard'!$H132:$H132),2,FALSE)) = TRUE,"",VLOOKUP($C$4,CHOOSE({2,1},'Prime Standard'!$C132:$C132,'Prime Standard'!$H132:$H132),2,FALSE))</f>
        <v/>
      </c>
      <c r="D145" t="str">
        <f>IF(ISERROR(VLOOKUP($D$4,CHOOSE({2,1},'Prime Standard'!$C132:$C132,'Prime Standard'!$H132:$H132),2,FALSE)) = TRUE,"",VLOOKUP($D$4,CHOOSE({2,1},'Prime Standard'!$C132:$C132,'Prime Standard'!$H132:$H132),2,FALSE))</f>
        <v/>
      </c>
      <c r="E145" t="str">
        <f>IF(ISERROR(VLOOKUP($E$4,CHOOSE({2,1},'Prime Standard'!$C132:$C132,'Prime Standard'!$H132:$H132),2,FALSE)) = TRUE,"",VLOOKUP($E$4,CHOOSE({2,1},'Prime Standard'!$C132:$C132,'Prime Standard'!$H132:$H132),2,FALSE))</f>
        <v/>
      </c>
    </row>
    <row r="146" spans="3:5">
      <c r="C146" t="str">
        <f>IF(ISERROR(VLOOKUP($C$4,CHOOSE({2,1},'Prime Standard'!$C133:$C133,'Prime Standard'!$H133:$H133),2,FALSE)) = TRUE,"",VLOOKUP($C$4,CHOOSE({2,1},'Prime Standard'!$C133:$C133,'Prime Standard'!$H133:$H133),2,FALSE))</f>
        <v/>
      </c>
      <c r="D146" t="str">
        <f>IF(ISERROR(VLOOKUP($D$4,CHOOSE({2,1},'Prime Standard'!$C133:$C133,'Prime Standard'!$H133:$H133),2,FALSE)) = TRUE,"",VLOOKUP($D$4,CHOOSE({2,1},'Prime Standard'!$C133:$C133,'Prime Standard'!$H133:$H133),2,FALSE))</f>
        <v/>
      </c>
      <c r="E146" t="str">
        <f>IF(ISERROR(VLOOKUP($E$4,CHOOSE({2,1},'Prime Standard'!$C133:$C133,'Prime Standard'!$H133:$H133),2,FALSE)) = TRUE,"",VLOOKUP($E$4,CHOOSE({2,1},'Prime Standard'!$C133:$C133,'Prime Standard'!$H133:$H133),2,FALSE))</f>
        <v>HORNBACH HOLDING ST O.N.</v>
      </c>
    </row>
    <row r="147" spans="3:5">
      <c r="C147" t="str">
        <f>IF(ISERROR(VLOOKUP($C$4,CHOOSE({2,1},'Prime Standard'!$C134:$C134,'Prime Standard'!$H134:$H134),2,FALSE)) = TRUE,"",VLOOKUP($C$4,CHOOSE({2,1},'Prime Standard'!$C134:$C134,'Prime Standard'!$H134:$H134),2,FALSE))</f>
        <v/>
      </c>
      <c r="D147" t="str">
        <f>IF(ISERROR(VLOOKUP($D$4,CHOOSE({2,1},'Prime Standard'!$C134:$C134,'Prime Standard'!$H134:$H134),2,FALSE)) = TRUE,"",VLOOKUP($D$4,CHOOSE({2,1},'Prime Standard'!$C134:$C134,'Prime Standard'!$H134:$H134),2,FALSE))</f>
        <v>HUGO BOSS AG NA O.N.</v>
      </c>
      <c r="E147" t="str">
        <f>IF(ISERROR(VLOOKUP($E$4,CHOOSE({2,1},'Prime Standard'!$C134:$C134,'Prime Standard'!$H134:$H134),2,FALSE)) = TRUE,"",VLOOKUP($E$4,CHOOSE({2,1},'Prime Standard'!$C134:$C134,'Prime Standard'!$H134:$H134),2,FALSE))</f>
        <v/>
      </c>
    </row>
    <row r="148" spans="3:5">
      <c r="C148" t="str">
        <f>IF(ISERROR(VLOOKUP($C$4,CHOOSE({2,1},'Prime Standard'!$C135:$C135,'Prime Standard'!$H135:$H135),2,FALSE)) = TRUE,"",VLOOKUP($C$4,CHOOSE({2,1},'Prime Standard'!$C135:$C135,'Prime Standard'!$H135:$H135),2,FALSE))</f>
        <v/>
      </c>
      <c r="D148" t="str">
        <f>IF(ISERROR(VLOOKUP($D$4,CHOOSE({2,1},'Prime Standard'!$C135:$C135,'Prime Standard'!$H135:$H135),2,FALSE)) = TRUE,"",VLOOKUP($D$4,CHOOSE({2,1},'Prime Standard'!$C135:$C135,'Prime Standard'!$H135:$H135),2,FALSE))</f>
        <v/>
      </c>
      <c r="E148" t="str">
        <f>IF(ISERROR(VLOOKUP($E$4,CHOOSE({2,1},'Prime Standard'!$C135:$C135,'Prime Standard'!$H135:$H135),2,FALSE)) = TRUE,"",VLOOKUP($E$4,CHOOSE({2,1},'Prime Standard'!$C135:$C135,'Prime Standard'!$H135:$H135),2,FALSE))</f>
        <v>HYPOPORT SE  NA O.N.</v>
      </c>
    </row>
    <row r="149" spans="3:5">
      <c r="C149" t="str">
        <f>IF(ISERROR(VLOOKUP($C$4,CHOOSE({2,1},'Prime Standard'!$C136:$C136,'Prime Standard'!$H136:$H136),2,FALSE)) = TRUE,"",VLOOKUP($C$4,CHOOSE({2,1},'Prime Standard'!$C136:$C136,'Prime Standard'!$H136:$H136),2,FALSE))</f>
        <v/>
      </c>
      <c r="D149" t="str">
        <f>IF(ISERROR(VLOOKUP($D$4,CHOOSE({2,1},'Prime Standard'!$C136:$C136,'Prime Standard'!$H136:$H136),2,FALSE)) = TRUE,"",VLOOKUP($D$4,CHOOSE({2,1},'Prime Standard'!$C136:$C136,'Prime Standard'!$H136:$H136),2,FALSE))</f>
        <v/>
      </c>
      <c r="E149" t="str">
        <f>IF(ISERROR(VLOOKUP($E$4,CHOOSE({2,1},'Prime Standard'!$C136:$C136,'Prime Standard'!$H136:$H136),2,FALSE)) = TRUE,"",VLOOKUP($E$4,CHOOSE({2,1},'Prime Standard'!$C136:$C136,'Prime Standard'!$H136:$H136),2,FALSE))</f>
        <v>INDUS HOLDING AG</v>
      </c>
    </row>
    <row r="150" spans="3:5">
      <c r="C150" t="str">
        <f>IF(ISERROR(VLOOKUP($C$4,CHOOSE({2,1},'Prime Standard'!$C137:$C137,'Prime Standard'!$H137:$H137),2,FALSE)) = TRUE,"",VLOOKUP($C$4,CHOOSE({2,1},'Prime Standard'!$C137:$C137,'Prime Standard'!$H137:$H137),2,FALSE))</f>
        <v>INFINEON TECH.AG NA O.N.</v>
      </c>
      <c r="D150" t="str">
        <f>IF(ISERROR(VLOOKUP($D$4,CHOOSE({2,1},'Prime Standard'!$C137:$C137,'Prime Standard'!$H137:$H137),2,FALSE)) = TRUE,"",VLOOKUP($D$4,CHOOSE({2,1},'Prime Standard'!$C137:$C137,'Prime Standard'!$H137:$H137),2,FALSE))</f>
        <v/>
      </c>
      <c r="E150" t="str">
        <f>IF(ISERROR(VLOOKUP($E$4,CHOOSE({2,1},'Prime Standard'!$C137:$C137,'Prime Standard'!$H137:$H137),2,FALSE)) = TRUE,"",VLOOKUP($E$4,CHOOSE({2,1},'Prime Standard'!$C137:$C137,'Prime Standard'!$H137:$H137),2,FALSE))</f>
        <v/>
      </c>
    </row>
    <row r="151" spans="3:5">
      <c r="C151" t="str">
        <f>IF(ISERROR(VLOOKUP($C$4,CHOOSE({2,1},'Prime Standard'!$C138:$C138,'Prime Standard'!$H138:$H138),2,FALSE)) = TRUE,"",VLOOKUP($C$4,CHOOSE({2,1},'Prime Standard'!$C138:$C138,'Prime Standard'!$H138:$H138),2,FALSE))</f>
        <v/>
      </c>
      <c r="D151" t="str">
        <f>IF(ISERROR(VLOOKUP($D$4,CHOOSE({2,1},'Prime Standard'!$C138:$C138,'Prime Standard'!$H138:$H138),2,FALSE)) = TRUE,"",VLOOKUP($D$4,CHOOSE({2,1},'Prime Standard'!$C138:$C138,'Prime Standard'!$H138:$H138),2,FALSE))</f>
        <v/>
      </c>
      <c r="E151" t="str">
        <f>IF(ISERROR(VLOOKUP($E$4,CHOOSE({2,1},'Prime Standard'!$C138:$C138,'Prime Standard'!$H138:$H138),2,FALSE)) = TRUE,"",VLOOKUP($E$4,CHOOSE({2,1},'Prime Standard'!$C138:$C138,'Prime Standard'!$H138:$H138),2,FALSE))</f>
        <v>INIT INNOVATION O.N.</v>
      </c>
    </row>
    <row r="152" spans="3:5">
      <c r="C152" t="str">
        <f>IF(ISERROR(VLOOKUP($C$4,CHOOSE({2,1},'Prime Standard'!$C139:$C139,'Prime Standard'!$H139:$H139),2,FALSE)) = TRUE,"",VLOOKUP($C$4,CHOOSE({2,1},'Prime Standard'!$C139:$C139,'Prime Standard'!$H139:$H139),2,FALSE))</f>
        <v/>
      </c>
      <c r="D152" t="str">
        <f>IF(ISERROR(VLOOKUP($D$4,CHOOSE({2,1},'Prime Standard'!$C139:$C139,'Prime Standard'!$H139:$H139),2,FALSE)) = TRUE,"",VLOOKUP($D$4,CHOOSE({2,1},'Prime Standard'!$C139:$C139,'Prime Standard'!$H139:$H139),2,FALSE))</f>
        <v/>
      </c>
      <c r="E152" t="str">
        <f>IF(ISERROR(VLOOKUP($E$4,CHOOSE({2,1},'Prime Standard'!$C139:$C139,'Prime Standard'!$H139:$H139),2,FALSE)) = TRUE,"",VLOOKUP($E$4,CHOOSE({2,1},'Prime Standard'!$C139:$C139,'Prime Standard'!$H139:$H139),2,FALSE))</f>
        <v/>
      </c>
    </row>
    <row r="153" spans="3:5">
      <c r="C153" t="str">
        <f>IF(ISERROR(VLOOKUP($C$4,CHOOSE({2,1},'Prime Standard'!$C142:$C142,'Prime Standard'!$H142:$H142),2,FALSE)) = TRUE,"",VLOOKUP($C$4,CHOOSE({2,1},'Prime Standard'!$C142:$C142,'Prime Standard'!$H142:$H142),2,FALSE))</f>
        <v/>
      </c>
      <c r="D153" t="str">
        <f>IF(ISERROR(VLOOKUP($D$4,CHOOSE({2,1},'Prime Standard'!$C142:$C142,'Prime Standard'!$H142:$H142),2,FALSE)) = TRUE,"",VLOOKUP($D$4,CHOOSE({2,1},'Prime Standard'!$C142:$C142,'Prime Standard'!$H142:$H142),2,FALSE))</f>
        <v>IONOS GROUP SE NA O.N.</v>
      </c>
      <c r="E153" t="str">
        <f>IF(ISERROR(VLOOKUP($E$4,CHOOSE({2,1},'Prime Standard'!$C142:$C142,'Prime Standard'!$H142:$H142),2,FALSE)) = TRUE,"",VLOOKUP($E$4,CHOOSE({2,1},'Prime Standard'!$C142:$C142,'Prime Standard'!$H142:$H142),2,FALSE))</f>
        <v/>
      </c>
    </row>
    <row r="154" spans="3:5">
      <c r="C154" t="str">
        <f>IF(ISERROR(VLOOKUP($C$4,CHOOSE({2,1},'Prime Standard'!$C143:$C143,'Prime Standard'!$H143:$H143),2,FALSE)) = TRUE,"",VLOOKUP($C$4,CHOOSE({2,1},'Prime Standard'!$C143:$C143,'Prime Standard'!$H143:$H143),2,FALSE))</f>
        <v/>
      </c>
      <c r="D154" t="str">
        <f>IF(ISERROR(VLOOKUP($D$4,CHOOSE({2,1},'Prime Standard'!$C143:$C143,'Prime Standard'!$H143:$H143),2,FALSE)) = TRUE,"",VLOOKUP($D$4,CHOOSE({2,1},'Prime Standard'!$C143:$C143,'Prime Standard'!$H143:$H143),2,FALSE))</f>
        <v/>
      </c>
      <c r="E154" t="str">
        <f>IF(ISERROR(VLOOKUP($E$4,CHOOSE({2,1},'Prime Standard'!$C143:$C143,'Prime Standard'!$H143:$H143),2,FALSE)) = TRUE,"",VLOOKUP($E$4,CHOOSE({2,1},'Prime Standard'!$C143:$C143,'Prime Standard'!$H143:$H143),2,FALSE))</f>
        <v/>
      </c>
    </row>
    <row r="155" spans="3:5">
      <c r="C155" t="str">
        <f>IF(ISERROR(VLOOKUP($C$4,CHOOSE({2,1},'Prime Standard'!$C144:$C144,'Prime Standard'!$H144:$H144),2,FALSE)) = TRUE,"",VLOOKUP($C$4,CHOOSE({2,1},'Prime Standard'!$C144:$C144,'Prime Standard'!$H144:$H144),2,FALSE))</f>
        <v/>
      </c>
      <c r="D155" t="str">
        <f>IF(ISERROR(VLOOKUP($D$4,CHOOSE({2,1},'Prime Standard'!$C144:$C144,'Prime Standard'!$H144:$H144),2,FALSE)) = TRUE,"",VLOOKUP($D$4,CHOOSE({2,1},'Prime Standard'!$C144:$C144,'Prime Standard'!$H144:$H144),2,FALSE))</f>
        <v>JENOPTIK AG  NA O.N.</v>
      </c>
      <c r="E155" t="str">
        <f>IF(ISERROR(VLOOKUP($E$4,CHOOSE({2,1},'Prime Standard'!$C144:$C144,'Prime Standard'!$H144:$H144),2,FALSE)) = TRUE,"",VLOOKUP($E$4,CHOOSE({2,1},'Prime Standard'!$C144:$C144,'Prime Standard'!$H144:$H144),2,FALSE))</f>
        <v/>
      </c>
    </row>
    <row r="156" spans="3:5">
      <c r="C156" t="str">
        <f>IF(ISERROR(VLOOKUP($C$4,CHOOSE({2,1},'Prime Standard'!$C145:$C145,'Prime Standard'!$H145:$H145),2,FALSE)) = TRUE,"",VLOOKUP($C$4,CHOOSE({2,1},'Prime Standard'!$C145:$C145,'Prime Standard'!$H145:$H145),2,FALSE))</f>
        <v/>
      </c>
      <c r="D156" t="str">
        <f>IF(ISERROR(VLOOKUP($D$4,CHOOSE({2,1},'Prime Standard'!$C145:$C145,'Prime Standard'!$H145:$H145),2,FALSE)) = TRUE,"",VLOOKUP($D$4,CHOOSE({2,1},'Prime Standard'!$C145:$C145,'Prime Standard'!$H145:$H145),2,FALSE))</f>
        <v/>
      </c>
      <c r="E156" t="str">
        <f>IF(ISERROR(VLOOKUP($E$4,CHOOSE({2,1},'Prime Standard'!$C145:$C145,'Prime Standard'!$H145:$H145),2,FALSE)) = TRUE,"",VLOOKUP($E$4,CHOOSE({2,1},'Prime Standard'!$C145:$C145,'Prime Standard'!$H145:$H145),2,FALSE))</f>
        <v>JOST WERKE SE INH.   O.N.</v>
      </c>
    </row>
    <row r="157" spans="3:5">
      <c r="C157" t="str">
        <f>IF(ISERROR(VLOOKUP($C$4,CHOOSE({2,1},'Prime Standard'!$C146:$C146,'Prime Standard'!$H146:$H146),2,FALSE)) = TRUE,"",VLOOKUP($C$4,CHOOSE({2,1},'Prime Standard'!$C146:$C146,'Prime Standard'!$H146:$H146),2,FALSE))</f>
        <v/>
      </c>
      <c r="D157" t="str">
        <f>IF(ISERROR(VLOOKUP($D$4,CHOOSE({2,1},'Prime Standard'!$C146:$C146,'Prime Standard'!$H146:$H146),2,FALSE)) = TRUE,"",VLOOKUP($D$4,CHOOSE({2,1},'Prime Standard'!$C146:$C146,'Prime Standard'!$H146:$H146),2,FALSE))</f>
        <v/>
      </c>
      <c r="E157" t="str">
        <f>IF(ISERROR(VLOOKUP($E$4,CHOOSE({2,1},'Prime Standard'!$C146:$C146,'Prime Standard'!$H146:$H146),2,FALSE)) = TRUE,"",VLOOKUP($E$4,CHOOSE({2,1},'Prime Standard'!$C146:$C146,'Prime Standard'!$H146:$H146),2,FALSE))</f>
        <v>JUNGHEINRICH AG O.N.VZO</v>
      </c>
    </row>
    <row r="158" spans="3:5">
      <c r="C158" t="str">
        <f>IF(ISERROR(VLOOKUP($C$4,CHOOSE({2,1},'Prime Standard'!#REF!,'Prime Standard'!#REF!),2,FALSE)) = TRUE,"",VLOOKUP($C$4,CHOOSE({2,1},'Prime Standard'!#REF!,'Prime Standard'!#REF!),2,FALSE))</f>
        <v/>
      </c>
      <c r="D158" t="str">
        <f>IF(ISERROR(VLOOKUP($D$4,CHOOSE({2,1},'Prime Standard'!#REF!,'Prime Standard'!#REF!),2,FALSE)) = TRUE,"",VLOOKUP($D$4,CHOOSE({2,1},'Prime Standard'!#REF!,'Prime Standard'!#REF!),2,FALSE))</f>
        <v/>
      </c>
      <c r="E158" t="str">
        <f>IF(ISERROR(VLOOKUP($E$4,CHOOSE({2,1},'Prime Standard'!#REF!,'Prime Standard'!#REF!),2,FALSE)) = TRUE,"",VLOOKUP($E$4,CHOOSE({2,1},'Prime Standard'!#REF!,'Prime Standard'!#REF!),2,FALSE))</f>
        <v/>
      </c>
    </row>
    <row r="159" spans="3:5">
      <c r="C159" t="str">
        <f>IF(ISERROR(VLOOKUP($C$4,CHOOSE({2,1},'Prime Standard'!$C147:$C147,'Prime Standard'!$H147:$H147),2,FALSE)) = TRUE,"",VLOOKUP($C$4,CHOOSE({2,1},'Prime Standard'!$C147:$C147,'Prime Standard'!$H147:$H147),2,FALSE))</f>
        <v/>
      </c>
      <c r="D159" t="str">
        <f>IF(ISERROR(VLOOKUP($D$4,CHOOSE({2,1},'Prime Standard'!$C147:$C147,'Prime Standard'!$H147:$H147),2,FALSE)) = TRUE,"",VLOOKUP($D$4,CHOOSE({2,1},'Prime Standard'!$C147:$C147,'Prime Standard'!$H147:$H147),2,FALSE))</f>
        <v>K+S AG NA O.N.</v>
      </c>
      <c r="E159" t="str">
        <f>IF(ISERROR(VLOOKUP($E$4,CHOOSE({2,1},'Prime Standard'!$C147:$C147,'Prime Standard'!$H147:$H147),2,FALSE)) = TRUE,"",VLOOKUP($E$4,CHOOSE({2,1},'Prime Standard'!$C147:$C147,'Prime Standard'!$H147:$H147),2,FALSE))</f>
        <v/>
      </c>
    </row>
    <row r="160" spans="3:5">
      <c r="C160" t="str">
        <f>IF(ISERROR(VLOOKUP($C$4,CHOOSE({2,1},'Prime Standard'!$C148:$C148,'Prime Standard'!$H148:$H148),2,FALSE)) = TRUE,"",VLOOKUP($C$4,CHOOSE({2,1},'Prime Standard'!$C148:$C148,'Prime Standard'!$H148:$H148),2,FALSE))</f>
        <v/>
      </c>
      <c r="D160" t="str">
        <f>IF(ISERROR(VLOOKUP($D$4,CHOOSE({2,1},'Prime Standard'!$C148:$C148,'Prime Standard'!$H148:$H148),2,FALSE)) = TRUE,"",VLOOKUP($D$4,CHOOSE({2,1},'Prime Standard'!$C148:$C148,'Prime Standard'!$H148:$H148),2,FALSE))</f>
        <v>KION GROUP AG</v>
      </c>
      <c r="E160" t="str">
        <f>IF(ISERROR(VLOOKUP($E$4,CHOOSE({2,1},'Prime Standard'!$C148:$C148,'Prime Standard'!$H148:$H148),2,FALSE)) = TRUE,"",VLOOKUP($E$4,CHOOSE({2,1},'Prime Standard'!$C148:$C148,'Prime Standard'!$H148:$H148),2,FALSE))</f>
        <v/>
      </c>
    </row>
    <row r="161" spans="3:5">
      <c r="C161" t="str">
        <f>IF(ISERROR(VLOOKUP($C$4,CHOOSE({2,1},'Prime Standard'!#REF!,'Prime Standard'!#REF!),2,FALSE)) = TRUE,"",VLOOKUP($C$4,CHOOSE({2,1},'Prime Standard'!#REF!,'Prime Standard'!#REF!),2,FALSE))</f>
        <v/>
      </c>
      <c r="D161" t="str">
        <f>IF(ISERROR(VLOOKUP($D$4,CHOOSE({2,1},'Prime Standard'!#REF!,'Prime Standard'!#REF!),2,FALSE)) = TRUE,"",VLOOKUP($D$4,CHOOSE({2,1},'Prime Standard'!#REF!,'Prime Standard'!#REF!),2,FALSE))</f>
        <v/>
      </c>
      <c r="E161" t="str">
        <f>IF(ISERROR(VLOOKUP($E$4,CHOOSE({2,1},'Prime Standard'!#REF!,'Prime Standard'!#REF!),2,FALSE)) = TRUE,"",VLOOKUP($E$4,CHOOSE({2,1},'Prime Standard'!#REF!,'Prime Standard'!#REF!),2,FALSE))</f>
        <v/>
      </c>
    </row>
    <row r="162" spans="3:5">
      <c r="C162" t="str">
        <f>IF(ISERROR(VLOOKUP($C$4,CHOOSE({2,1},'Prime Standard'!$C149:$C149,'Prime Standard'!$H149:$H149),2,FALSE)) = TRUE,"",VLOOKUP($C$4,CHOOSE({2,1},'Prime Standard'!$C149:$C149,'Prime Standard'!$H149:$H149),2,FALSE))</f>
        <v/>
      </c>
      <c r="D162" t="str">
        <f>IF(ISERROR(VLOOKUP($D$4,CHOOSE({2,1},'Prime Standard'!$C149:$C149,'Prime Standard'!$H149:$H149),2,FALSE)) = TRUE,"",VLOOKUP($D$4,CHOOSE({2,1},'Prime Standard'!$C149:$C149,'Prime Standard'!$H149:$H149),2,FALSE))</f>
        <v/>
      </c>
      <c r="E162" t="str">
        <f>IF(ISERROR(VLOOKUP($E$4,CHOOSE({2,1},'Prime Standard'!$C149:$C149,'Prime Standard'!$H149:$H149),2,FALSE)) = TRUE,"",VLOOKUP($E$4,CHOOSE({2,1},'Prime Standard'!$C149:$C149,'Prime Standard'!$H149:$H149),2,FALSE))</f>
        <v/>
      </c>
    </row>
    <row r="163" spans="3:5">
      <c r="C163" t="str">
        <f>IF(ISERROR(VLOOKUP($C$4,CHOOSE({2,1},'Prime Standard'!$C150:$C150,'Prime Standard'!$H150:$H150),2,FALSE)) = TRUE,"",VLOOKUP($C$4,CHOOSE({2,1},'Prime Standard'!$C150:$C150,'Prime Standard'!$H150:$H150),2,FALSE))</f>
        <v/>
      </c>
      <c r="D163" t="str">
        <f>IF(ISERROR(VLOOKUP($D$4,CHOOSE({2,1},'Prime Standard'!$C150:$C150,'Prime Standard'!$H150:$H150),2,FALSE)) = TRUE,"",VLOOKUP($D$4,CHOOSE({2,1},'Prime Standard'!$C150:$C150,'Prime Standard'!$H150:$H150),2,FALSE))</f>
        <v>KNORR-BREMSE AG  INH O.N.</v>
      </c>
      <c r="E163" t="str">
        <f>IF(ISERROR(VLOOKUP($E$4,CHOOSE({2,1},'Prime Standard'!$C150:$C150,'Prime Standard'!$H150:$H150),2,FALSE)) = TRUE,"",VLOOKUP($E$4,CHOOSE({2,1},'Prime Standard'!$C150:$C150,'Prime Standard'!$H150:$H150),2,FALSE))</f>
        <v/>
      </c>
    </row>
    <row r="164" spans="3:5">
      <c r="C164" t="str">
        <f>IF(ISERROR(VLOOKUP($C$4,CHOOSE({2,1},'Prime Standard'!$C151:$C151,'Prime Standard'!$H151:$H151),2,FALSE)) = TRUE,"",VLOOKUP($C$4,CHOOSE({2,1},'Prime Standard'!$C151:$C151,'Prime Standard'!$H151:$H151),2,FALSE))</f>
        <v/>
      </c>
      <c r="D164" t="str">
        <f>IF(ISERROR(VLOOKUP($D$4,CHOOSE({2,1},'Prime Standard'!$C151:$C151,'Prime Standard'!$H151:$H151),2,FALSE)) = TRUE,"",VLOOKUP($D$4,CHOOSE({2,1},'Prime Standard'!$C151:$C151,'Prime Standard'!$H151:$H151),2,FALSE))</f>
        <v/>
      </c>
      <c r="E164" t="str">
        <f>IF(ISERROR(VLOOKUP($E$4,CHOOSE({2,1},'Prime Standard'!$C151:$C151,'Prime Standard'!$H151:$H151),2,FALSE)) = TRUE,"",VLOOKUP($E$4,CHOOSE({2,1},'Prime Standard'!$C151:$C151,'Prime Standard'!$H151:$H151),2,FALSE))</f>
        <v/>
      </c>
    </row>
    <row r="165" spans="3:5">
      <c r="C165" t="str">
        <f>IF(ISERROR(VLOOKUP($C$4,CHOOSE({2,1},'Prime Standard'!$C152:$C152,'Prime Standard'!$H152:$H152),2,FALSE)) = TRUE,"",VLOOKUP($C$4,CHOOSE({2,1},'Prime Standard'!$C152:$C152,'Prime Standard'!$H152:$H152),2,FALSE))</f>
        <v/>
      </c>
      <c r="D165" t="str">
        <f>IF(ISERROR(VLOOKUP($D$4,CHOOSE({2,1},'Prime Standard'!$C152:$C152,'Prime Standard'!$H152:$H152),2,FALSE)) = TRUE,"",VLOOKUP($D$4,CHOOSE({2,1},'Prime Standard'!$C152:$C152,'Prime Standard'!$H152:$H152),2,FALSE))</f>
        <v/>
      </c>
      <c r="E165" t="str">
        <f>IF(ISERROR(VLOOKUP($E$4,CHOOSE({2,1},'Prime Standard'!$C152:$C152,'Prime Standard'!$H152:$H152),2,FALSE)) = TRUE,"",VLOOKUP($E$4,CHOOSE({2,1},'Prime Standard'!$C152:$C152,'Prime Standard'!$H152:$H152),2,FALSE))</f>
        <v>KONTRON AG O.N</v>
      </c>
    </row>
    <row r="166" spans="3:5">
      <c r="C166" t="str">
        <f>IF(ISERROR(VLOOKUP($C$4,CHOOSE({2,1},'Prime Standard'!$C153:$C153,'Prime Standard'!$H153:$H153),2,FALSE)) = TRUE,"",VLOOKUP($C$4,CHOOSE({2,1},'Prime Standard'!$C153:$C153,'Prime Standard'!$H153:$H153),2,FALSE))</f>
        <v/>
      </c>
      <c r="D166" t="str">
        <f>IF(ISERROR(VLOOKUP($D$4,CHOOSE({2,1},'Prime Standard'!$C153:$C153,'Prime Standard'!$H153:$H153),2,FALSE)) = TRUE,"",VLOOKUP($D$4,CHOOSE({2,1},'Prime Standard'!$C153:$C153,'Prime Standard'!$H153:$H153),2,FALSE))</f>
        <v>KRONES AG O.N.</v>
      </c>
      <c r="E166" t="str">
        <f>IF(ISERROR(VLOOKUP($E$4,CHOOSE({2,1},'Prime Standard'!$C153:$C153,'Prime Standard'!$H153:$H153),2,FALSE)) = TRUE,"",VLOOKUP($E$4,CHOOSE({2,1},'Prime Standard'!$C153:$C153,'Prime Standard'!$H153:$H153),2,FALSE))</f>
        <v/>
      </c>
    </row>
    <row r="167" spans="3:5">
      <c r="C167" t="str">
        <f>IF(ISERROR(VLOOKUP($C$4,CHOOSE({2,1},'Prime Standard'!#REF!,'Prime Standard'!#REF!),2,FALSE)) = TRUE,"",VLOOKUP($C$4,CHOOSE({2,1},'Prime Standard'!#REF!,'Prime Standard'!#REF!),2,FALSE))</f>
        <v/>
      </c>
      <c r="D167" t="str">
        <f>IF(ISERROR(VLOOKUP($D$4,CHOOSE({2,1},'Prime Standard'!#REF!,'Prime Standard'!#REF!),2,FALSE)) = TRUE,"",VLOOKUP($D$4,CHOOSE({2,1},'Prime Standard'!#REF!,'Prime Standard'!#REF!),2,FALSE))</f>
        <v/>
      </c>
      <c r="E167" t="str">
        <f>IF(ISERROR(VLOOKUP($E$4,CHOOSE({2,1},'Prime Standard'!#REF!,'Prime Standard'!#REF!),2,FALSE)) = TRUE,"",VLOOKUP($E$4,CHOOSE({2,1},'Prime Standard'!#REF!,'Prime Standard'!#REF!),2,FALSE))</f>
        <v/>
      </c>
    </row>
    <row r="168" spans="3:5">
      <c r="C168" t="str">
        <f>IF(ISERROR(VLOOKUP($C$4,CHOOSE({2,1},'Prime Standard'!$C154:$C154,'Prime Standard'!$H154:$H154),2,FALSE)) = TRUE,"",VLOOKUP($C$4,CHOOSE({2,1},'Prime Standard'!$C154:$C154,'Prime Standard'!$H154:$H154),2,FALSE))</f>
        <v/>
      </c>
      <c r="D168" t="str">
        <f>IF(ISERROR(VLOOKUP($D$4,CHOOSE({2,1},'Prime Standard'!$C154:$C154,'Prime Standard'!$H154:$H154),2,FALSE)) = TRUE,"",VLOOKUP($D$4,CHOOSE({2,1},'Prime Standard'!$C154:$C154,'Prime Standard'!$H154:$H154),2,FALSE))</f>
        <v/>
      </c>
      <c r="E168" t="str">
        <f>IF(ISERROR(VLOOKUP($E$4,CHOOSE({2,1},'Prime Standard'!$C154:$C154,'Prime Standard'!$H154:$H154),2,FALSE)) = TRUE,"",VLOOKUP($E$4,CHOOSE({2,1},'Prime Standard'!$C154:$C154,'Prime Standard'!$H154:$H154),2,FALSE))</f>
        <v/>
      </c>
    </row>
    <row r="169" spans="3:5">
      <c r="C169" t="str">
        <f>IF(ISERROR(VLOOKUP($C$4,CHOOSE({2,1},'Prime Standard'!$C155:$C155,'Prime Standard'!$H155:$H155),2,FALSE)) = TRUE,"",VLOOKUP($C$4,CHOOSE({2,1},'Prime Standard'!$C155:$C155,'Prime Standard'!$H155:$H155),2,FALSE))</f>
        <v/>
      </c>
      <c r="D169" t="str">
        <f>IF(ISERROR(VLOOKUP($D$4,CHOOSE({2,1},'Prime Standard'!$C155:$C155,'Prime Standard'!$H155:$H155),2,FALSE)) = TRUE,"",VLOOKUP($D$4,CHOOSE({2,1},'Prime Standard'!$C155:$C155,'Prime Standard'!$H155:$H155),2,FALSE))</f>
        <v/>
      </c>
      <c r="E169" t="str">
        <f>IF(ISERROR(VLOOKUP($E$4,CHOOSE({2,1},'Prime Standard'!$C155:$C155,'Prime Standard'!$H155:$H155),2,FALSE)) = TRUE,"",VLOOKUP($E$4,CHOOSE({2,1},'Prime Standard'!$C155:$C155,'Prime Standard'!$H155:$H155),2,FALSE))</f>
        <v>KSB SE+CO.KGAA VZO O.N.</v>
      </c>
    </row>
    <row r="170" spans="3:5">
      <c r="C170" t="str">
        <f>IF(ISERROR(VLOOKUP($C$4,CHOOSE({2,1},'Prime Standard'!$C156:$C156,'Prime Standard'!$H156:$H156),2,FALSE)) = TRUE,"",VLOOKUP($C$4,CHOOSE({2,1},'Prime Standard'!$C156:$C156,'Prime Standard'!$H156:$H156),2,FALSE))</f>
        <v/>
      </c>
      <c r="D170" t="str">
        <f>IF(ISERROR(VLOOKUP($D$4,CHOOSE({2,1},'Prime Standard'!$C156:$C156,'Prime Standard'!$H156:$H156),2,FALSE)) = TRUE,"",VLOOKUP($D$4,CHOOSE({2,1},'Prime Standard'!$C156:$C156,'Prime Standard'!$H156:$H156),2,FALSE))</f>
        <v/>
      </c>
      <c r="E170" t="str">
        <f>IF(ISERROR(VLOOKUP($E$4,CHOOSE({2,1},'Prime Standard'!$C156:$C156,'Prime Standard'!$H156:$H156),2,FALSE)) = TRUE,"",VLOOKUP($E$4,CHOOSE({2,1},'Prime Standard'!$C156:$C156,'Prime Standard'!$H156:$H156),2,FALSE))</f>
        <v>KWS SAAT KGAA  INH O.N.</v>
      </c>
    </row>
    <row r="171" spans="3:5">
      <c r="C171" t="str">
        <f>IF(ISERROR(VLOOKUP($C$4,CHOOSE({2,1},'Prime Standard'!$C157:$C157,'Prime Standard'!$H157:$H157),2,FALSE)) = TRUE,"",VLOOKUP($C$4,CHOOSE({2,1},'Prime Standard'!$C157:$C157,'Prime Standard'!$H157:$H157),2,FALSE))</f>
        <v/>
      </c>
      <c r="D171" t="str">
        <f>IF(ISERROR(VLOOKUP($D$4,CHOOSE({2,1},'Prime Standard'!$C157:$C157,'Prime Standard'!$H157:$H157),2,FALSE)) = TRUE,"",VLOOKUP($D$4,CHOOSE({2,1},'Prime Standard'!$C157:$C157,'Prime Standard'!$H157:$H157),2,FALSE))</f>
        <v>LANXESS AG</v>
      </c>
      <c r="E171" t="str">
        <f>IF(ISERROR(VLOOKUP($E$4,CHOOSE({2,1},'Prime Standard'!$C157:$C157,'Prime Standard'!$H157:$H157),2,FALSE)) = TRUE,"",VLOOKUP($E$4,CHOOSE({2,1},'Prime Standard'!$C157:$C157,'Prime Standard'!$H157:$H157),2,FALSE))</f>
        <v/>
      </c>
    </row>
    <row r="172" spans="3:5">
      <c r="C172" t="str">
        <f>IF(ISERROR(VLOOKUP($C$4,CHOOSE({2,1},'Prime Standard'!$C158:$C158,'Prime Standard'!$H158:$H158),2,FALSE)) = TRUE,"",VLOOKUP($C$4,CHOOSE({2,1},'Prime Standard'!$C158:$C158,'Prime Standard'!$H158:$H158),2,FALSE))</f>
        <v/>
      </c>
      <c r="D172" t="str">
        <f>IF(ISERROR(VLOOKUP($D$4,CHOOSE({2,1},'Prime Standard'!$C158:$C158,'Prime Standard'!$H158:$H158),2,FALSE)) = TRUE,"",VLOOKUP($D$4,CHOOSE({2,1},'Prime Standard'!$C158:$C158,'Prime Standard'!$H158:$H158),2,FALSE))</f>
        <v>LEG IMMOBILIEN SE</v>
      </c>
      <c r="E172" t="str">
        <f>IF(ISERROR(VLOOKUP($E$4,CHOOSE({2,1},'Prime Standard'!$C158:$C158,'Prime Standard'!$H158:$H158),2,FALSE)) = TRUE,"",VLOOKUP($E$4,CHOOSE({2,1},'Prime Standard'!$C158:$C158,'Prime Standard'!$H158:$H158),2,FALSE))</f>
        <v/>
      </c>
    </row>
    <row r="173" spans="3:5">
      <c r="C173" t="str">
        <f>IF(ISERROR(VLOOKUP($C$4,CHOOSE({2,1},'Prime Standard'!$C159:$C159,'Prime Standard'!$H159:$H159),2,FALSE)) = TRUE,"",VLOOKUP($C$4,CHOOSE({2,1},'Prime Standard'!$C159:$C159,'Prime Standard'!$H159:$H159),2,FALSE))</f>
        <v/>
      </c>
      <c r="D173" t="str">
        <f>IF(ISERROR(VLOOKUP($D$4,CHOOSE({2,1},'Prime Standard'!$C159:$C159,'Prime Standard'!$H159:$H159),2,FALSE)) = TRUE,"",VLOOKUP($D$4,CHOOSE({2,1},'Prime Standard'!$C159:$C159,'Prime Standard'!$H159:$H159),2,FALSE))</f>
        <v/>
      </c>
      <c r="E173" t="str">
        <f>IF(ISERROR(VLOOKUP($E$4,CHOOSE({2,1},'Prime Standard'!$C159:$C159,'Prime Standard'!$H159:$H159),2,FALSE)) = TRUE,"",VLOOKUP($E$4,CHOOSE({2,1},'Prime Standard'!$C159:$C159,'Prime Standard'!$H159:$H159),2,FALSE))</f>
        <v/>
      </c>
    </row>
    <row r="174" spans="3:5">
      <c r="C174" t="str">
        <f>IF(ISERROR(VLOOKUP($C$4,CHOOSE({2,1},'Prime Standard'!$C160:$C160,'Prime Standard'!$H160:$H160),2,FALSE)) = TRUE,"",VLOOKUP($C$4,CHOOSE({2,1},'Prime Standard'!$C160:$C160,'Prime Standard'!$H160:$H160),2,FALSE))</f>
        <v/>
      </c>
      <c r="D174" t="str">
        <f>IF(ISERROR(VLOOKUP($D$4,CHOOSE({2,1},'Prime Standard'!$C160:$C160,'Prime Standard'!$H160:$H160),2,FALSE)) = TRUE,"",VLOOKUP($D$4,CHOOSE({2,1},'Prime Standard'!$C160:$C160,'Prime Standard'!$H160:$H160),2,FALSE))</f>
        <v/>
      </c>
      <c r="E174" t="str">
        <f>IF(ISERROR(VLOOKUP($E$4,CHOOSE({2,1},'Prime Standard'!$C160:$C160,'Prime Standard'!$H160:$H160),2,FALSE)) = TRUE,"",VLOOKUP($E$4,CHOOSE({2,1},'Prime Standard'!$C160:$C160,'Prime Standard'!$H160:$H160),2,FALSE))</f>
        <v/>
      </c>
    </row>
    <row r="175" spans="3:5">
      <c r="C175" t="str">
        <f>IF(ISERROR(VLOOKUP($C$4,CHOOSE({2,1},'Prime Standard'!$C161:$C161,'Prime Standard'!$H161:$H161),2,FALSE)) = TRUE,"",VLOOKUP($C$4,CHOOSE({2,1},'Prime Standard'!$C161:$C161,'Prime Standard'!$H161:$H161),2,FALSE))</f>
        <v/>
      </c>
      <c r="D175" t="str">
        <f>IF(ISERROR(VLOOKUP($D$4,CHOOSE({2,1},'Prime Standard'!$C161:$C161,'Prime Standard'!$H161:$H161),2,FALSE)) = TRUE,"",VLOOKUP($D$4,CHOOSE({2,1},'Prime Standard'!$C161:$C161,'Prime Standard'!$H161:$H161),2,FALSE))</f>
        <v/>
      </c>
      <c r="E175" t="str">
        <f>IF(ISERROR(VLOOKUP($E$4,CHOOSE({2,1},'Prime Standard'!$C161:$C161,'Prime Standard'!$H161:$H161),2,FALSE)) = TRUE,"",VLOOKUP($E$4,CHOOSE({2,1},'Prime Standard'!$C161:$C161,'Prime Standard'!$H161:$H161),2,FALSE))</f>
        <v>LPKF LASER+ELECTRONICS SE</v>
      </c>
    </row>
    <row r="176" spans="3:5">
      <c r="C176" t="str">
        <f>IF(ISERROR(VLOOKUP($C$4,CHOOSE({2,1},'Prime Standard'!#REF!,'Prime Standard'!#REF!),2,FALSE)) = TRUE,"",VLOOKUP($C$4,CHOOSE({2,1},'Prime Standard'!#REF!,'Prime Standard'!#REF!),2,FALSE))</f>
        <v/>
      </c>
      <c r="D176" t="str">
        <f>IF(ISERROR(VLOOKUP($D$4,CHOOSE({2,1},'Prime Standard'!#REF!,'Prime Standard'!#REF!),2,FALSE)) = TRUE,"",VLOOKUP($D$4,CHOOSE({2,1},'Prime Standard'!#REF!,'Prime Standard'!#REF!),2,FALSE))</f>
        <v/>
      </c>
      <c r="E176" t="str">
        <f>IF(ISERROR(VLOOKUP($E$4,CHOOSE({2,1},'Prime Standard'!#REF!,'Prime Standard'!#REF!),2,FALSE)) = TRUE,"",VLOOKUP($E$4,CHOOSE({2,1},'Prime Standard'!#REF!,'Prime Standard'!#REF!),2,FALSE))</f>
        <v/>
      </c>
    </row>
    <row r="177" spans="3:5">
      <c r="C177" t="str">
        <f>IF(ISERROR(VLOOKUP($C$4,CHOOSE({2,1},'Prime Standard'!$C162:$C162,'Prime Standard'!$H162:$H162),2,FALSE)) = TRUE,"",VLOOKUP($C$4,CHOOSE({2,1},'Prime Standard'!$C162:$C162,'Prime Standard'!$H162:$H162),2,FALSE))</f>
        <v/>
      </c>
      <c r="D177" t="str">
        <f>IF(ISERROR(VLOOKUP($D$4,CHOOSE({2,1},'Prime Standard'!$C162:$C162,'Prime Standard'!$H162:$H162),2,FALSE)) = TRUE,"",VLOOKUP($D$4,CHOOSE({2,1},'Prime Standard'!$C162:$C162,'Prime Standard'!$H162:$H162),2,FALSE))</f>
        <v>LUFTHANSA AG VNA O.N.</v>
      </c>
      <c r="E177" t="str">
        <f>IF(ISERROR(VLOOKUP($E$4,CHOOSE({2,1},'Prime Standard'!$C162:$C162,'Prime Standard'!$H162:$H162),2,FALSE)) = TRUE,"",VLOOKUP($E$4,CHOOSE({2,1},'Prime Standard'!$C162:$C162,'Prime Standard'!$H162:$H162),2,FALSE))</f>
        <v/>
      </c>
    </row>
    <row r="178" spans="3:5">
      <c r="C178" t="str">
        <f>IF(ISERROR(VLOOKUP($C$4,CHOOSE({2,1},'Prime Standard'!$C163:$C163,'Prime Standard'!$H163:$H163),2,FALSE)) = TRUE,"",VLOOKUP($C$4,CHOOSE({2,1},'Prime Standard'!$C163:$C163,'Prime Standard'!$H163:$H163),2,FALSE))</f>
        <v/>
      </c>
      <c r="D178" t="str">
        <f>IF(ISERROR(VLOOKUP($D$4,CHOOSE({2,1},'Prime Standard'!$C163:$C163,'Prime Standard'!$H163:$H163),2,FALSE)) = TRUE,"",VLOOKUP($D$4,CHOOSE({2,1},'Prime Standard'!$C163:$C163,'Prime Standard'!$H163:$H163),2,FALSE))</f>
        <v/>
      </c>
      <c r="E178" t="str">
        <f>IF(ISERROR(VLOOKUP($E$4,CHOOSE({2,1},'Prime Standard'!$C163:$C163,'Prime Standard'!$H163:$H163),2,FALSE)) = TRUE,"",VLOOKUP($E$4,CHOOSE({2,1},'Prime Standard'!$C163:$C163,'Prime Standard'!$H163:$H163),2,FALSE))</f>
        <v/>
      </c>
    </row>
    <row r="179" spans="3:5">
      <c r="C179" t="str">
        <f>IF(ISERROR(VLOOKUP($C$4,CHOOSE({2,1},'Prime Standard'!#REF!,'Prime Standard'!#REF!),2,FALSE)) = TRUE,"",VLOOKUP($C$4,CHOOSE({2,1},'Prime Standard'!#REF!,'Prime Standard'!#REF!),2,FALSE))</f>
        <v/>
      </c>
      <c r="D179" t="str">
        <f>IF(ISERROR(VLOOKUP($D$4,CHOOSE({2,1},'Prime Standard'!#REF!,'Prime Standard'!#REF!),2,FALSE)) = TRUE,"",VLOOKUP($D$4,CHOOSE({2,1},'Prime Standard'!#REF!,'Prime Standard'!#REF!),2,FALSE))</f>
        <v/>
      </c>
      <c r="E179" t="str">
        <f>IF(ISERROR(VLOOKUP($E$4,CHOOSE({2,1},'Prime Standard'!#REF!,'Prime Standard'!#REF!),2,FALSE)) = TRUE,"",VLOOKUP($E$4,CHOOSE({2,1},'Prime Standard'!#REF!,'Prime Standard'!#REF!),2,FALSE))</f>
        <v/>
      </c>
    </row>
    <row r="180" spans="3:5">
      <c r="C180" t="str">
        <f>IF(ISERROR(VLOOKUP($C$4,CHOOSE({2,1},'Prime Standard'!#REF!,'Prime Standard'!#REF!),2,FALSE)) = TRUE,"",VLOOKUP($C$4,CHOOSE({2,1},'Prime Standard'!#REF!,'Prime Standard'!#REF!),2,FALSE))</f>
        <v/>
      </c>
      <c r="D180" t="str">
        <f>IF(ISERROR(VLOOKUP($D$4,CHOOSE({2,1},'Prime Standard'!#REF!,'Prime Standard'!#REF!),2,FALSE)) = TRUE,"",VLOOKUP($D$4,CHOOSE({2,1},'Prime Standard'!#REF!,'Prime Standard'!#REF!),2,FALSE))</f>
        <v/>
      </c>
      <c r="E180" t="str">
        <f>IF(ISERROR(VLOOKUP($E$4,CHOOSE({2,1},'Prime Standard'!#REF!,'Prime Standard'!#REF!),2,FALSE)) = TRUE,"",VLOOKUP($E$4,CHOOSE({2,1},'Prime Standard'!#REF!,'Prime Standard'!#REF!),2,FALSE))</f>
        <v/>
      </c>
    </row>
    <row r="181" spans="3:5">
      <c r="C181" t="str">
        <f>IF(ISERROR(VLOOKUP($C$4,CHOOSE({2,1},'Prime Standard'!$C164:$C164,'Prime Standard'!$H164:$H164),2,FALSE)) = TRUE,"",VLOOKUP($C$4,CHOOSE({2,1},'Prime Standard'!$C164:$C164,'Prime Standard'!$H164:$H164),2,FALSE))</f>
        <v/>
      </c>
      <c r="D181" t="str">
        <f>IF(ISERROR(VLOOKUP($D$4,CHOOSE({2,1},'Prime Standard'!$C164:$C164,'Prime Standard'!$H164:$H164),2,FALSE)) = TRUE,"",VLOOKUP($D$4,CHOOSE({2,1},'Prime Standard'!$C164:$C164,'Prime Standard'!$H164:$H164),2,FALSE))</f>
        <v/>
      </c>
      <c r="E181" t="str">
        <f>IF(ISERROR(VLOOKUP($E$4,CHOOSE({2,1},'Prime Standard'!$C164:$C164,'Prime Standard'!$H164:$H164),2,FALSE)) = TRUE,"",VLOOKUP($E$4,CHOOSE({2,1},'Prime Standard'!$C164:$C164,'Prime Standard'!$H164:$H164),2,FALSE))</f>
        <v>MBB SE O.N.</v>
      </c>
    </row>
    <row r="182" spans="3:5">
      <c r="C182" t="str">
        <f>IF(ISERROR(VLOOKUP($C$4,CHOOSE({2,1},'Prime Standard'!$C165:$C165,'Prime Standard'!$H165:$H165),2,FALSE)) = TRUE,"",VLOOKUP($C$4,CHOOSE({2,1},'Prime Standard'!$C165:$C165,'Prime Standard'!$H165:$H165),2,FALSE))</f>
        <v/>
      </c>
      <c r="D182" t="str">
        <f>IF(ISERROR(VLOOKUP($D$4,CHOOSE({2,1},'Prime Standard'!$C165:$C165,'Prime Standard'!$H165:$H165),2,FALSE)) = TRUE,"",VLOOKUP($D$4,CHOOSE({2,1},'Prime Standard'!$C165:$C165,'Prime Standard'!$H165:$H165),2,FALSE))</f>
        <v/>
      </c>
      <c r="E182" t="str">
        <f>IF(ISERROR(VLOOKUP($E$4,CHOOSE({2,1},'Prime Standard'!$C165:$C165,'Prime Standard'!$H165:$H165),2,FALSE)) = TRUE,"",VLOOKUP($E$4,CHOOSE({2,1},'Prime Standard'!$C165:$C165,'Prime Standard'!$H165:$H165),2,FALSE))</f>
        <v/>
      </c>
    </row>
    <row r="183" spans="3:5">
      <c r="C183" t="str">
        <f>IF(ISERROR(VLOOKUP($C$4,CHOOSE({2,1},'Prime Standard'!$C166:$C166,'Prime Standard'!$H166:$H166),2,FALSE)) = TRUE,"",VLOOKUP($C$4,CHOOSE({2,1},'Prime Standard'!$C166:$C166,'Prime Standard'!$H166:$H166),2,FALSE))</f>
        <v/>
      </c>
      <c r="D183" t="str">
        <f>IF(ISERROR(VLOOKUP($D$4,CHOOSE({2,1},'Prime Standard'!$C166:$C166,'Prime Standard'!$H166:$H166),2,FALSE)) = TRUE,"",VLOOKUP($D$4,CHOOSE({2,1},'Prime Standard'!$C166:$C166,'Prime Standard'!$H166:$H166),2,FALSE))</f>
        <v/>
      </c>
      <c r="E183" t="str">
        <f>IF(ISERROR(VLOOKUP($E$4,CHOOSE({2,1},'Prime Standard'!$C166:$C166,'Prime Standard'!$H166:$H166),2,FALSE)) = TRUE,"",VLOOKUP($E$4,CHOOSE({2,1},'Prime Standard'!$C166:$C166,'Prime Standard'!$H166:$H166),2,FALSE))</f>
        <v>MEDIOS AG  O.N.</v>
      </c>
    </row>
    <row r="184" spans="3:5">
      <c r="C184" t="str">
        <f>IF(ISERROR(VLOOKUP($C$4,CHOOSE({2,1},'General Standard'!$C97:$C97,'General Standard'!$H97:$H97),2,FALSE)) = TRUE,"",VLOOKUP($C$4,CHOOSE({2,1},'General Standard'!$C97:$C97,'General Standard'!$H97:$H97),2,FALSE))</f>
        <v/>
      </c>
      <c r="D184" t="str">
        <f>IF(ISERROR(VLOOKUP($D$4,CHOOSE({2,1},'General Standard'!$C97:$C97,'General Standard'!$H97:$H97),2,FALSE)) = TRUE,"",VLOOKUP($D$4,CHOOSE({2,1},'General Standard'!$C97:$C97,'General Standard'!$H97:$H97),2,FALSE))</f>
        <v/>
      </c>
      <c r="E184" t="str">
        <f>IF(ISERROR(VLOOKUP($E$4,CHOOSE({2,1},'General Standard'!$C97:$C97,'General Standard'!$H97:$H97),2,FALSE)) = TRUE,"",VLOOKUP($E$4,CHOOSE({2,1},'General Standard'!$C97:$C97,'General Standard'!$H97:$H97),2,FALSE))</f>
        <v/>
      </c>
    </row>
    <row r="185" spans="3:5">
      <c r="C185" t="str">
        <f>IF(ISERROR(VLOOKUP($C$4,CHOOSE({2,1},'Prime Standard'!$C167:$C167,'Prime Standard'!$H167:$H167),2,FALSE)) = TRUE,"",VLOOKUP($C$4,CHOOSE({2,1},'Prime Standard'!$C167:$C167,'Prime Standard'!$H167:$H167),2,FALSE))</f>
        <v>MERCEDES BENZ GROUP AG</v>
      </c>
      <c r="D185" t="str">
        <f>IF(ISERROR(VLOOKUP($D$4,CHOOSE({2,1},'Prime Standard'!$C167:$C167,'Prime Standard'!$H167:$H167),2,FALSE)) = TRUE,"",VLOOKUP($D$4,CHOOSE({2,1},'Prime Standard'!$C167:$C167,'Prime Standard'!$H167:$H167),2,FALSE))</f>
        <v/>
      </c>
      <c r="E185" t="str">
        <f>IF(ISERROR(VLOOKUP($E$4,CHOOSE({2,1},'Prime Standard'!$C167:$C167,'Prime Standard'!$H167:$H167),2,FALSE)) = TRUE,"",VLOOKUP($E$4,CHOOSE({2,1},'Prime Standard'!$C167:$C167,'Prime Standard'!$H167:$H167),2,FALSE))</f>
        <v/>
      </c>
    </row>
    <row r="186" spans="3:5">
      <c r="C186" t="str">
        <f>IF(ISERROR(VLOOKUP($C$4,CHOOSE({2,1},'Prime Standard'!$C168:$C168,'Prime Standard'!$H168:$H168),2,FALSE)) = TRUE,"",VLOOKUP($C$4,CHOOSE({2,1},'Prime Standard'!$C168:$C168,'Prime Standard'!$H168:$H168),2,FALSE))</f>
        <v>MERCK KGAA O.N.</v>
      </c>
      <c r="D186" t="str">
        <f>IF(ISERROR(VLOOKUP($D$4,CHOOSE({2,1},'Prime Standard'!$C168:$C168,'Prime Standard'!$H168:$H168),2,FALSE)) = TRUE,"",VLOOKUP($D$4,CHOOSE({2,1},'Prime Standard'!$C168:$C168,'Prime Standard'!$H168:$H168),2,FALSE))</f>
        <v/>
      </c>
      <c r="E186" t="str">
        <f>IF(ISERROR(VLOOKUP($E$4,CHOOSE({2,1},'Prime Standard'!$C168:$C168,'Prime Standard'!$H168:$H168),2,FALSE)) = TRUE,"",VLOOKUP($E$4,CHOOSE({2,1},'Prime Standard'!$C168:$C168,'Prime Standard'!$H168:$H168),2,FALSE))</f>
        <v/>
      </c>
    </row>
    <row r="187" spans="3:5">
      <c r="C187" t="str">
        <f>IF(ISERROR(VLOOKUP($C$4,CHOOSE({2,1},'Prime Standard'!$C169:$C169,'Prime Standard'!$H169:$H169),2,FALSE)) = TRUE,"",VLOOKUP($C$4,CHOOSE({2,1},'Prime Standard'!$C169:$C169,'Prime Standard'!$H169:$H169),2,FALSE))</f>
        <v/>
      </c>
      <c r="D187" t="str">
        <f>IF(ISERROR(VLOOKUP($D$4,CHOOSE({2,1},'Prime Standard'!$C169:$C169,'Prime Standard'!$H169:$H169),2,FALSE)) = TRUE,"",VLOOKUP($D$4,CHOOSE({2,1},'Prime Standard'!$C169:$C169,'Prime Standard'!$H169:$H169),2,FALSE))</f>
        <v/>
      </c>
      <c r="E187" t="str">
        <f>IF(ISERROR(VLOOKUP($E$4,CHOOSE({2,1},'Prime Standard'!$C169:$C169,'Prime Standard'!$H169:$H169),2,FALSE)) = TRUE,"",VLOOKUP($E$4,CHOOSE({2,1},'Prime Standard'!$C169:$C169,'Prime Standard'!$H169:$H169),2,FALSE))</f>
        <v/>
      </c>
    </row>
    <row r="188" spans="3:5">
      <c r="C188" t="str">
        <f>IF(ISERROR(VLOOKUP($C$4,CHOOSE({2,1},'Prime Standard'!#REF!,'Prime Standard'!#REF!),2,FALSE)) = TRUE,"",VLOOKUP($C$4,CHOOSE({2,1},'Prime Standard'!#REF!,'Prime Standard'!#REF!),2,FALSE))</f>
        <v/>
      </c>
      <c r="D188" t="str">
        <f>IF(ISERROR(VLOOKUP($D$4,CHOOSE({2,1},'Prime Standard'!#REF!,'Prime Standard'!#REF!),2,FALSE)) = TRUE,"",VLOOKUP($D$4,CHOOSE({2,1},'Prime Standard'!#REF!,'Prime Standard'!#REF!),2,FALSE))</f>
        <v/>
      </c>
      <c r="E188" t="str">
        <f>IF(ISERROR(VLOOKUP($E$4,CHOOSE({2,1},'Prime Standard'!#REF!,'Prime Standard'!#REF!),2,FALSE)) = TRUE,"",VLOOKUP($E$4,CHOOSE({2,1},'Prime Standard'!#REF!,'Prime Standard'!#REF!),2,FALSE))</f>
        <v/>
      </c>
    </row>
    <row r="189" spans="3:5">
      <c r="C189" t="str">
        <f>IF(ISERROR(VLOOKUP($C$4,CHOOSE({2,1},'Prime Standard'!#REF!,'Prime Standard'!#REF!),2,FALSE)) = TRUE,"",VLOOKUP($C$4,CHOOSE({2,1},'Prime Standard'!#REF!,'Prime Standard'!#REF!),2,FALSE))</f>
        <v/>
      </c>
      <c r="D189" t="str">
        <f>IF(ISERROR(VLOOKUP($D$4,CHOOSE({2,1},'Prime Standard'!#REF!,'Prime Standard'!#REF!),2,FALSE)) = TRUE,"",VLOOKUP($D$4,CHOOSE({2,1},'Prime Standard'!#REF!,'Prime Standard'!#REF!),2,FALSE))</f>
        <v/>
      </c>
      <c r="E189" t="str">
        <f>IF(ISERROR(VLOOKUP($E$4,CHOOSE({2,1},'Prime Standard'!#REF!,'Prime Standard'!#REF!),2,FALSE)) = TRUE,"",VLOOKUP($E$4,CHOOSE({2,1},'Prime Standard'!#REF!,'Prime Standard'!#REF!),2,FALSE))</f>
        <v/>
      </c>
    </row>
    <row r="190" spans="3:5">
      <c r="C190" t="str">
        <f>IF(ISERROR(VLOOKUP($C$4,CHOOSE({2,1},'Prime Standard'!$C170:$C170,'Prime Standard'!$H170:$H170),2,FALSE)) = TRUE,"",VLOOKUP($C$4,CHOOSE({2,1},'Prime Standard'!$C170:$C170,'Prime Standard'!$H170:$H170),2,FALSE))</f>
        <v/>
      </c>
      <c r="D190" t="str">
        <f>IF(ISERROR(VLOOKUP($D$4,CHOOSE({2,1},'Prime Standard'!$C170:$C170,'Prime Standard'!$H170:$H170),2,FALSE)) = TRUE,"",VLOOKUP($D$4,CHOOSE({2,1},'Prime Standard'!$C170:$C170,'Prime Standard'!$H170:$H170),2,FALSE))</f>
        <v/>
      </c>
      <c r="E190" t="str">
        <f>IF(ISERROR(VLOOKUP($E$4,CHOOSE({2,1},'Prime Standard'!$C170:$C170,'Prime Standard'!$H170:$H170),2,FALSE)) = TRUE,"",VLOOKUP($E$4,CHOOSE({2,1},'Prime Standard'!$C170:$C170,'Prime Standard'!$H170:$H170),2,FALSE))</f>
        <v>MLP SE  INH. O.N.</v>
      </c>
    </row>
    <row r="191" spans="3:5">
      <c r="C191" t="str">
        <f>IF(ISERROR(VLOOKUP($C$4,CHOOSE({2,1},'Prime Standard'!#REF!,'Prime Standard'!#REF!),2,FALSE)) = TRUE,"",VLOOKUP($C$4,CHOOSE({2,1},'Prime Standard'!#REF!,'Prime Standard'!#REF!),2,FALSE))</f>
        <v/>
      </c>
      <c r="D191" t="str">
        <f>IF(ISERROR(VLOOKUP($D$4,CHOOSE({2,1},'Prime Standard'!#REF!,'Prime Standard'!#REF!),2,FALSE)) = TRUE,"",VLOOKUP($D$4,CHOOSE({2,1},'Prime Standard'!#REF!,'Prime Standard'!#REF!),2,FALSE))</f>
        <v/>
      </c>
      <c r="E191" t="str">
        <f>IF(ISERROR(VLOOKUP($E$4,CHOOSE({2,1},'Prime Standard'!#REF!,'Prime Standard'!#REF!),2,FALSE)) = TRUE,"",VLOOKUP($E$4,CHOOSE({2,1},'Prime Standard'!#REF!,'Prime Standard'!#REF!),2,FALSE))</f>
        <v/>
      </c>
    </row>
    <row r="192" spans="3:5">
      <c r="C192" t="str">
        <f>IF(ISERROR(VLOOKUP($C$4,CHOOSE({2,1},'Prime Standard'!$C171:$C171,'Prime Standard'!$H171:$H171),2,FALSE)) = TRUE,"",VLOOKUP($C$4,CHOOSE({2,1},'Prime Standard'!$C171:$C171,'Prime Standard'!$H171:$H171),2,FALSE))</f>
        <v>MTU AERO ENGINES NA O.N.</v>
      </c>
      <c r="D192" t="str">
        <f>IF(ISERROR(VLOOKUP($D$4,CHOOSE({2,1},'Prime Standard'!$C171:$C171,'Prime Standard'!$H171:$H171),2,FALSE)) = TRUE,"",VLOOKUP($D$4,CHOOSE({2,1},'Prime Standard'!$C171:$C171,'Prime Standard'!$H171:$H171),2,FALSE))</f>
        <v/>
      </c>
      <c r="E192" t="str">
        <f>IF(ISERROR(VLOOKUP($E$4,CHOOSE({2,1},'Prime Standard'!$C171:$C171,'Prime Standard'!$H171:$H171),2,FALSE)) = TRUE,"",VLOOKUP($E$4,CHOOSE({2,1},'Prime Standard'!$C171:$C171,'Prime Standard'!$H171:$H171),2,FALSE))</f>
        <v/>
      </c>
    </row>
    <row r="193" spans="3:5">
      <c r="C193" t="str">
        <f>IF(ISERROR(VLOOKUP($C$4,CHOOSE({2,1},'Prime Standard'!$C172:$C172,'Prime Standard'!$H172:$H172),2,FALSE)) = TRUE,"",VLOOKUP($C$4,CHOOSE({2,1},'Prime Standard'!$C172:$C172,'Prime Standard'!$H172:$H172),2,FALSE))</f>
        <v>MUENCH.RUECKVERSICHERUNGS GESELLSCHAFT.VNA O.N.</v>
      </c>
      <c r="D193" t="str">
        <f>IF(ISERROR(VLOOKUP($D$4,CHOOSE({2,1},'Prime Standard'!$C172:$C172,'Prime Standard'!$H172:$H172),2,FALSE)) = TRUE,"",VLOOKUP($D$4,CHOOSE({2,1},'Prime Standard'!$C172:$C172,'Prime Standard'!$H172:$H172),2,FALSE))</f>
        <v/>
      </c>
      <c r="E193" t="str">
        <f>IF(ISERROR(VLOOKUP($E$4,CHOOSE({2,1},'Prime Standard'!$C172:$C172,'Prime Standard'!$H172:$H172),2,FALSE)) = TRUE,"",VLOOKUP($E$4,CHOOSE({2,1},'Prime Standard'!$C172:$C172,'Prime Standard'!$H172:$H172),2,FALSE))</f>
        <v/>
      </c>
    </row>
    <row r="194" spans="3:5">
      <c r="C194" t="str">
        <f>IF(ISERROR(VLOOKUP($C$4,CHOOSE({2,1},'Prime Standard'!$C173:$C173,'Prime Standard'!$H173:$H173),2,FALSE)) = TRUE,"",VLOOKUP($C$4,CHOOSE({2,1},'Prime Standard'!$C173:$C173,'Prime Standard'!$H173:$H173),2,FALSE))</f>
        <v/>
      </c>
      <c r="D194" t="str">
        <f>IF(ISERROR(VLOOKUP($D$4,CHOOSE({2,1},'Prime Standard'!$C173:$C173,'Prime Standard'!$H173:$H173),2,FALSE)) = TRUE,"",VLOOKUP($D$4,CHOOSE({2,1},'Prime Standard'!$C173:$C173,'Prime Standard'!$H173:$H173),2,FALSE))</f>
        <v/>
      </c>
      <c r="E194" t="str">
        <f>IF(ISERROR(VLOOKUP($E$4,CHOOSE({2,1},'Prime Standard'!$C173:$C173,'Prime Standard'!$H173:$H173),2,FALSE)) = TRUE,"",VLOOKUP($E$4,CHOOSE({2,1},'Prime Standard'!$C173:$C173,'Prime Standard'!$H173:$H173),2,FALSE))</f>
        <v/>
      </c>
    </row>
    <row r="195" spans="3:5">
      <c r="C195" t="str">
        <f>IF(ISERROR(VLOOKUP($C$4,CHOOSE({2,1},'Prime Standard'!$C174:$C174,'Prime Standard'!$H174:$H174),2,FALSE)) = TRUE,"",VLOOKUP($C$4,CHOOSE({2,1},'Prime Standard'!$C174:$C174,'Prime Standard'!$H174:$H174),2,FALSE))</f>
        <v/>
      </c>
      <c r="D195" t="str">
        <f>IF(ISERROR(VLOOKUP($D$4,CHOOSE({2,1},'Prime Standard'!$C174:$C174,'Prime Standard'!$H174:$H174),2,FALSE)) = TRUE,"",VLOOKUP($D$4,CHOOSE({2,1},'Prime Standard'!$C174:$C174,'Prime Standard'!$H174:$H174),2,FALSE))</f>
        <v/>
      </c>
      <c r="E195" t="str">
        <f>IF(ISERROR(VLOOKUP($E$4,CHOOSE({2,1},'Prime Standard'!$C174:$C174,'Prime Standard'!$H174:$H174),2,FALSE)) = TRUE,"",VLOOKUP($E$4,CHOOSE({2,1},'Prime Standard'!$C174:$C174,'Prime Standard'!$H174:$H174),2,FALSE))</f>
        <v>MUTARES KGAA  NA O.N.</v>
      </c>
    </row>
    <row r="196" spans="3:5">
      <c r="C196" t="str">
        <f>IF(ISERROR(VLOOKUP($C$4,CHOOSE({2,1},'Prime Standard'!$C175:$C175,'Prime Standard'!$H175:$H175),2,FALSE)) = TRUE,"",VLOOKUP($C$4,CHOOSE({2,1},'Prime Standard'!$C175:$C175,'Prime Standard'!$H175:$H175),2,FALSE))</f>
        <v/>
      </c>
      <c r="D196" t="str">
        <f>IF(ISERROR(VLOOKUP($D$4,CHOOSE({2,1},'Prime Standard'!$C175:$C175,'Prime Standard'!$H175:$H175),2,FALSE)) = TRUE,"",VLOOKUP($D$4,CHOOSE({2,1},'Prime Standard'!$C175:$C175,'Prime Standard'!$H175:$H175),2,FALSE))</f>
        <v/>
      </c>
      <c r="E196" t="str">
        <f>IF(ISERROR(VLOOKUP($E$4,CHOOSE({2,1},'Prime Standard'!$C175:$C175,'Prime Standard'!$H175:$H175),2,FALSE)) = TRUE,"",VLOOKUP($E$4,CHOOSE({2,1},'Prime Standard'!$C175:$C175,'Prime Standard'!$H175:$H175),2,FALSE))</f>
        <v/>
      </c>
    </row>
    <row r="197" spans="3:5">
      <c r="C197" t="str">
        <f>IF(ISERROR(VLOOKUP($C$4,CHOOSE({2,1},'Prime Standard'!$C176:$C176,'Prime Standard'!$H176:$H176),2,FALSE)) = TRUE,"",VLOOKUP($C$4,CHOOSE({2,1},'Prime Standard'!$C176:$C176,'Prime Standard'!$H176:$H176),2,FALSE))</f>
        <v/>
      </c>
      <c r="D197" t="str">
        <f>IF(ISERROR(VLOOKUP($D$4,CHOOSE({2,1},'Prime Standard'!$C176:$C176,'Prime Standard'!$H176:$H176),2,FALSE)) = TRUE,"",VLOOKUP($D$4,CHOOSE({2,1},'Prime Standard'!$C176:$C176,'Prime Standard'!$H176:$H176),2,FALSE))</f>
        <v/>
      </c>
      <c r="E197" t="str">
        <f>IF(ISERROR(VLOOKUP($E$4,CHOOSE({2,1},'Prime Standard'!$C176:$C176,'Prime Standard'!$H176:$H176),2,FALSE)) = TRUE,"",VLOOKUP($E$4,CHOOSE({2,1},'Prime Standard'!$C176:$C176,'Prime Standard'!$H176:$H176),2,FALSE))</f>
        <v>NAGARRO SE  NA O.N.</v>
      </c>
    </row>
    <row r="198" spans="3:5">
      <c r="C198" t="str">
        <f>IF(ISERROR(VLOOKUP($C$4,CHOOSE({2,1},'Prime Standard'!$C177:$C177,'Prime Standard'!$H177:$H177),2,FALSE)) = TRUE,"",VLOOKUP($C$4,CHOOSE({2,1},'Prime Standard'!$C177:$C177,'Prime Standard'!$H177:$H177),2,FALSE))</f>
        <v/>
      </c>
      <c r="D198" t="str">
        <f>IF(ISERROR(VLOOKUP($D$4,CHOOSE({2,1},'Prime Standard'!$C177:$C177,'Prime Standard'!$H177:$H177),2,FALSE)) = TRUE,"",VLOOKUP($D$4,CHOOSE({2,1},'Prime Standard'!$C177:$C177,'Prime Standard'!$H177:$H177),2,FALSE))</f>
        <v>NEMETSCHEK SE O.N.</v>
      </c>
      <c r="E198" t="str">
        <f>IF(ISERROR(VLOOKUP($E$4,CHOOSE({2,1},'Prime Standard'!$C177:$C177,'Prime Standard'!$H177:$H177),2,FALSE)) = TRUE,"",VLOOKUP($E$4,CHOOSE({2,1},'Prime Standard'!$C177:$C177,'Prime Standard'!$H177:$H177),2,FALSE))</f>
        <v/>
      </c>
    </row>
    <row r="199" spans="3:5">
      <c r="C199" t="str">
        <f>IF(ISERROR(VLOOKUP($C$4,CHOOSE({2,1},'Prime Standard'!#REF!,'Prime Standard'!#REF!),2,FALSE)) = TRUE,"",VLOOKUP($C$4,CHOOSE({2,1},'Prime Standard'!#REF!,'Prime Standard'!#REF!),2,FALSE))</f>
        <v/>
      </c>
      <c r="D199" t="str">
        <f>IF(ISERROR(VLOOKUP($D$4,CHOOSE({2,1},'Prime Standard'!#REF!,'Prime Standard'!#REF!),2,FALSE)) = TRUE,"",VLOOKUP($D$4,CHOOSE({2,1},'Prime Standard'!#REF!,'Prime Standard'!#REF!),2,FALSE))</f>
        <v/>
      </c>
      <c r="E199" t="str">
        <f>IF(ISERROR(VLOOKUP($E$4,CHOOSE({2,1},'Prime Standard'!#REF!,'Prime Standard'!#REF!),2,FALSE)) = TRUE,"",VLOOKUP($E$4,CHOOSE({2,1},'Prime Standard'!#REF!,'Prime Standard'!#REF!),2,FALSE))</f>
        <v/>
      </c>
    </row>
    <row r="200" spans="3:5">
      <c r="C200" t="str">
        <f>IF(ISERROR(VLOOKUP($C$4,CHOOSE({2,1},'Prime Standard'!#REF!,'Prime Standard'!#REF!),2,FALSE)) = TRUE,"",VLOOKUP($C$4,CHOOSE({2,1},'Prime Standard'!#REF!,'Prime Standard'!#REF!),2,FALSE))</f>
        <v/>
      </c>
      <c r="D200" t="str">
        <f>IF(ISERROR(VLOOKUP($D$4,CHOOSE({2,1},'Prime Standard'!#REF!,'Prime Standard'!#REF!),2,FALSE)) = TRUE,"",VLOOKUP($D$4,CHOOSE({2,1},'Prime Standard'!#REF!,'Prime Standard'!#REF!),2,FALSE))</f>
        <v/>
      </c>
      <c r="E200" t="str">
        <f>IF(ISERROR(VLOOKUP($E$4,CHOOSE({2,1},'Prime Standard'!#REF!,'Prime Standard'!#REF!),2,FALSE)) = TRUE,"",VLOOKUP($E$4,CHOOSE({2,1},'Prime Standard'!#REF!,'Prime Standard'!#REF!),2,FALSE))</f>
        <v/>
      </c>
    </row>
    <row r="201" spans="3:5">
      <c r="C201" t="str">
        <f>IF(ISERROR(VLOOKUP($C$4,CHOOSE({2,1},'Prime Standard'!$C178:$C178,'Prime Standard'!$H178:$H178),2,FALSE)) = TRUE,"",VLOOKUP($C$4,CHOOSE({2,1},'Prime Standard'!$C178:$C178,'Prime Standard'!$H178:$H178),2,FALSE))</f>
        <v/>
      </c>
      <c r="D201" t="str">
        <f>IF(ISERROR(VLOOKUP($D$4,CHOOSE({2,1},'Prime Standard'!$C178:$C178,'Prime Standard'!$H178:$H178),2,FALSE)) = TRUE,"",VLOOKUP($D$4,CHOOSE({2,1},'Prime Standard'!$C178:$C178,'Prime Standard'!$H178:$H178),2,FALSE))</f>
        <v/>
      </c>
      <c r="E201" t="str">
        <f>IF(ISERROR(VLOOKUP($E$4,CHOOSE({2,1},'Prime Standard'!$C178:$C178,'Prime Standard'!$H178:$H178),2,FALSE)) = TRUE,"",VLOOKUP($E$4,CHOOSE({2,1},'Prime Standard'!$C178:$C178,'Prime Standard'!$H178:$H178),2,FALSE))</f>
        <v/>
      </c>
    </row>
    <row r="202" spans="3:5">
      <c r="C202" t="str">
        <f>IF(ISERROR(VLOOKUP($C$4,CHOOSE({2,1},'Prime Standard'!$C179:$C179,'Prime Standard'!$H179:$H179),2,FALSE)) = TRUE,"",VLOOKUP($C$4,CHOOSE({2,1},'Prime Standard'!$C179:$C179,'Prime Standard'!$H179:$H179),2,FALSE))</f>
        <v/>
      </c>
      <c r="D202" t="str">
        <f>IF(ISERROR(VLOOKUP($D$4,CHOOSE({2,1},'Prime Standard'!$C179:$C179,'Prime Standard'!$H179:$H179),2,FALSE)) = TRUE,"",VLOOKUP($D$4,CHOOSE({2,1},'Prime Standard'!$C179:$C179,'Prime Standard'!$H179:$H179),2,FALSE))</f>
        <v>NORDEX SE O.N.</v>
      </c>
      <c r="E202" t="str">
        <f>IF(ISERROR(VLOOKUP($E$4,CHOOSE({2,1},'Prime Standard'!$C179:$C179,'Prime Standard'!$H179:$H179),2,FALSE)) = TRUE,"",VLOOKUP($E$4,CHOOSE({2,1},'Prime Standard'!$C179:$C179,'Prime Standard'!$H179:$H179),2,FALSE))</f>
        <v/>
      </c>
    </row>
    <row r="203" spans="3:5">
      <c r="C203" t="str">
        <f>IF(ISERROR(VLOOKUP($C$4,CHOOSE({2,1},'Prime Standard'!$C180:$C180,'Prime Standard'!$H180:$H180),2,FALSE)) = TRUE,"",VLOOKUP($C$4,CHOOSE({2,1},'Prime Standard'!$C180:$C180,'Prime Standard'!$H180:$H180),2,FALSE))</f>
        <v/>
      </c>
      <c r="D203" t="str">
        <f>IF(ISERROR(VLOOKUP($D$4,CHOOSE({2,1},'Prime Standard'!$C180:$C180,'Prime Standard'!$H180:$H180),2,FALSE)) = TRUE,"",VLOOKUP($D$4,CHOOSE({2,1},'Prime Standard'!$C180:$C180,'Prime Standard'!$H180:$H180),2,FALSE))</f>
        <v/>
      </c>
      <c r="E203" t="str">
        <f>IF(ISERROR(VLOOKUP($E$4,CHOOSE({2,1},'Prime Standard'!$C180:$C180,'Prime Standard'!$H180:$H180),2,FALSE)) = TRUE,"",VLOOKUP($E$4,CHOOSE({2,1},'Prime Standard'!$C180:$C180,'Prime Standard'!$H180:$H180),2,FALSE))</f>
        <v>NORMA GROUP SE NA O.N.</v>
      </c>
    </row>
    <row r="204" spans="3:5">
      <c r="C204" t="str">
        <f>IF(ISERROR(VLOOKUP($C$4,CHOOSE({2,1},'Prime Standard'!$C181:$C181,'Prime Standard'!$H181:$H181),2,FALSE)) = TRUE,"",VLOOKUP($C$4,CHOOSE({2,1},'Prime Standard'!$C181:$C181,'Prime Standard'!$H181:$H181),2,FALSE))</f>
        <v/>
      </c>
      <c r="D204" t="str">
        <f>IF(ISERROR(VLOOKUP($D$4,CHOOSE({2,1},'Prime Standard'!$C181:$C181,'Prime Standard'!$H181:$H181),2,FALSE)) = TRUE,"",VLOOKUP($D$4,CHOOSE({2,1},'Prime Standard'!$C181:$C181,'Prime Standard'!$H181:$H181),2,FALSE))</f>
        <v/>
      </c>
      <c r="E204" t="str">
        <f>IF(ISERROR(VLOOKUP($E$4,CHOOSE({2,1},'Prime Standard'!$C181:$C181,'Prime Standard'!$H181:$H181),2,FALSE)) = TRUE,"",VLOOKUP($E$4,CHOOSE({2,1},'Prime Standard'!$C181:$C181,'Prime Standard'!$H181:$H181),2,FALSE))</f>
        <v/>
      </c>
    </row>
    <row r="205" spans="3:5">
      <c r="C205" t="str">
        <f>IF(ISERROR(VLOOKUP($C$4,CHOOSE({2,1},'Prime Standard'!$C182:$C182,'Prime Standard'!$H182:$H182),2,FALSE)) = TRUE,"",VLOOKUP($C$4,CHOOSE({2,1},'Prime Standard'!$C182:$C182,'Prime Standard'!$H182:$H182),2,FALSE))</f>
        <v/>
      </c>
      <c r="D205" t="str">
        <f>IF(ISERROR(VLOOKUP($D$4,CHOOSE({2,1},'Prime Standard'!$C182:$C182,'Prime Standard'!$H182:$H182),2,FALSE)) = TRUE,"",VLOOKUP($D$4,CHOOSE({2,1},'Prime Standard'!$C182:$C182,'Prime Standard'!$H182:$H182),2,FALSE))</f>
        <v/>
      </c>
      <c r="E205" t="str">
        <f>IF(ISERROR(VLOOKUP($E$4,CHOOSE({2,1},'Prime Standard'!$C182:$C182,'Prime Standard'!$H182:$H182),2,FALSE)) = TRUE,"",VLOOKUP($E$4,CHOOSE({2,1},'Prime Standard'!$C182:$C182,'Prime Standard'!$H182:$H182),2,FALSE))</f>
        <v/>
      </c>
    </row>
    <row r="206" spans="3:5">
      <c r="C206" t="str">
        <f>IF(ISERROR(VLOOKUP($C$4,CHOOSE({2,1},'Prime Standard'!$C183:$C183,'Prime Standard'!$H183:$H183),2,FALSE)) = TRUE,"",VLOOKUP($C$4,CHOOSE({2,1},'Prime Standard'!$C183:$C183,'Prime Standard'!$H183:$H183),2,FALSE))</f>
        <v/>
      </c>
      <c r="D206" t="str">
        <f>IF(ISERROR(VLOOKUP($D$4,CHOOSE({2,1},'Prime Standard'!$C183:$C183,'Prime Standard'!$H183:$H183),2,FALSE)) = TRUE,"",VLOOKUP($D$4,CHOOSE({2,1},'Prime Standard'!$C183:$C183,'Prime Standard'!$H183:$H183),2,FALSE))</f>
        <v/>
      </c>
      <c r="E206" t="str">
        <f>IF(ISERROR(VLOOKUP($E$4,CHOOSE({2,1},'Prime Standard'!$C183:$C183,'Prime Standard'!$H183:$H183),2,FALSE)) = TRUE,"",VLOOKUP($E$4,CHOOSE({2,1},'Prime Standard'!$C183:$C183,'Prime Standard'!$H183:$H183),2,FALSE))</f>
        <v>Ottobock SE &amp; Co. KGaA</v>
      </c>
    </row>
    <row r="207" spans="3:5">
      <c r="C207" t="str">
        <f>IF(ISERROR(VLOOKUP($C$4,CHOOSE({2,1},'Prime Standard'!$C184:$C184,'Prime Standard'!$H184:$H184),2,FALSE)) = TRUE,"",VLOOKUP($C$4,CHOOSE({2,1},'Prime Standard'!$C184:$C184,'Prime Standard'!$H184:$H184),2,FALSE))</f>
        <v/>
      </c>
      <c r="D207" t="str">
        <f>IF(ISERROR(VLOOKUP($D$4,CHOOSE({2,1},'Prime Standard'!$C184:$C184,'Prime Standard'!$H184:$H184),2,FALSE)) = TRUE,"",VLOOKUP($D$4,CHOOSE({2,1},'Prime Standard'!$C184:$C184,'Prime Standard'!$H184:$H184),2,FALSE))</f>
        <v/>
      </c>
      <c r="E207" t="str">
        <f>IF(ISERROR(VLOOKUP($E$4,CHOOSE({2,1},'Prime Standard'!$C184:$C184,'Prime Standard'!$H184:$H184),2,FALSE)) = TRUE,"",VLOOKUP($E$4,CHOOSE({2,1},'Prime Standard'!$C184:$C184,'Prime Standard'!$H184:$H184),2,FALSE))</f>
        <v/>
      </c>
    </row>
    <row r="208" spans="3:5">
      <c r="C208" t="str">
        <f>IF(ISERROR(VLOOKUP($C$4,CHOOSE({2,1},'Prime Standard'!#REF!,'Prime Standard'!#REF!),2,FALSE)) = TRUE,"",VLOOKUP($C$4,CHOOSE({2,1},'Prime Standard'!#REF!,'Prime Standard'!#REF!),2,FALSE))</f>
        <v/>
      </c>
      <c r="D208" t="str">
        <f>IF(ISERROR(VLOOKUP($D$4,CHOOSE({2,1},'Prime Standard'!#REF!,'Prime Standard'!#REF!),2,FALSE)) = TRUE,"",VLOOKUP($D$4,CHOOSE({2,1},'Prime Standard'!#REF!,'Prime Standard'!#REF!),2,FALSE))</f>
        <v/>
      </c>
      <c r="E208" t="str">
        <f>IF(ISERROR(VLOOKUP($E$4,CHOOSE({2,1},'Prime Standard'!#REF!,'Prime Standard'!#REF!),2,FALSE)) = TRUE,"",VLOOKUP($E$4,CHOOSE({2,1},'Prime Standard'!#REF!,'Prime Standard'!#REF!),2,FALSE))</f>
        <v/>
      </c>
    </row>
    <row r="209" spans="3:5">
      <c r="C209" t="str">
        <f>IF(ISERROR(VLOOKUP($C$4,CHOOSE({2,1},'Prime Standard'!$C185:$C185,'Prime Standard'!$H185:$H185),2,FALSE)) = TRUE,"",VLOOKUP($C$4,CHOOSE({2,1},'Prime Standard'!$C185:$C185,'Prime Standard'!$H185:$H185),2,FALSE))</f>
        <v/>
      </c>
      <c r="D209" t="str">
        <f>IF(ISERROR(VLOOKUP($D$4,CHOOSE({2,1},'Prime Standard'!$C185:$C185,'Prime Standard'!$H185:$H185),2,FALSE)) = TRUE,"",VLOOKUP($D$4,CHOOSE({2,1},'Prime Standard'!$C185:$C185,'Prime Standard'!$H185:$H185),2,FALSE))</f>
        <v/>
      </c>
      <c r="E209" t="str">
        <f>IF(ISERROR(VLOOKUP($E$4,CHOOSE({2,1},'Prime Standard'!$C185:$C185,'Prime Standard'!$H185:$H185),2,FALSE)) = TRUE,"",VLOOKUP($E$4,CHOOSE({2,1},'Prime Standard'!$C185:$C185,'Prime Standard'!$H185:$H185),2,FALSE))</f>
        <v>PATRIZIA SE NA ON</v>
      </c>
    </row>
    <row r="210" spans="3:5">
      <c r="C210" t="str">
        <f>IF(ISERROR(VLOOKUP($C$4,CHOOSE({2,1},'Prime Standard'!$C186:$C186,'Prime Standard'!$H186:$H186),2,FALSE)) = TRUE,"",VLOOKUP($C$4,CHOOSE({2,1},'Prime Standard'!$C186:$C186,'Prime Standard'!$H186:$H186),2,FALSE))</f>
        <v/>
      </c>
      <c r="D210" t="str">
        <f>IF(ISERROR(VLOOKUP($D$4,CHOOSE({2,1},'Prime Standard'!$C186:$C186,'Prime Standard'!$H186:$H186),2,FALSE)) = TRUE,"",VLOOKUP($D$4,CHOOSE({2,1},'Prime Standard'!$C186:$C186,'Prime Standard'!$H186:$H186),2,FALSE))</f>
        <v/>
      </c>
      <c r="E210" t="str">
        <f>IF(ISERROR(VLOOKUP($E$4,CHOOSE({2,1},'Prime Standard'!$C186:$C186,'Prime Standard'!$H186:$H186),2,FALSE)) = TRUE,"",VLOOKUP($E$4,CHOOSE({2,1},'Prime Standard'!$C186:$C186,'Prime Standard'!$H186:$H186),2,FALSE))</f>
        <v/>
      </c>
    </row>
    <row r="211" spans="3:5">
      <c r="C211" t="str">
        <f>IF(ISERROR(VLOOKUP($C$4,CHOOSE({2,1},'Prime Standard'!#REF!,'Prime Standard'!#REF!),2,FALSE)) = TRUE,"",VLOOKUP($C$4,CHOOSE({2,1},'Prime Standard'!#REF!,'Prime Standard'!#REF!),2,FALSE))</f>
        <v/>
      </c>
      <c r="D211" t="str">
        <f>IF(ISERROR(VLOOKUP($D$4,CHOOSE({2,1},'Prime Standard'!#REF!,'Prime Standard'!#REF!),2,FALSE)) = TRUE,"",VLOOKUP($D$4,CHOOSE({2,1},'Prime Standard'!#REF!,'Prime Standard'!#REF!),2,FALSE))</f>
        <v/>
      </c>
      <c r="E211" t="str">
        <f>IF(ISERROR(VLOOKUP($E$4,CHOOSE({2,1},'Prime Standard'!#REF!,'Prime Standard'!#REF!),2,FALSE)) = TRUE,"",VLOOKUP($E$4,CHOOSE({2,1},'Prime Standard'!#REF!,'Prime Standard'!#REF!),2,FALSE))</f>
        <v/>
      </c>
    </row>
    <row r="212" spans="3:5">
      <c r="C212" t="str">
        <f>IF(ISERROR(VLOOKUP($C$4,CHOOSE({2,1},'Prime Standard'!$C187:$C187,'Prime Standard'!$H187:$H187),2,FALSE)) = TRUE,"",VLOOKUP($C$4,CHOOSE({2,1},'Prime Standard'!$C187:$C187,'Prime Standard'!$H187:$H187),2,FALSE))</f>
        <v/>
      </c>
      <c r="D212" t="str">
        <f>IF(ISERROR(VLOOKUP($D$4,CHOOSE({2,1},'Prime Standard'!$C187:$C187,'Prime Standard'!$H187:$H187),2,FALSE)) = TRUE,"",VLOOKUP($D$4,CHOOSE({2,1},'Prime Standard'!$C187:$C187,'Prime Standard'!$H187:$H187),2,FALSE))</f>
        <v/>
      </c>
      <c r="E212" t="str">
        <f>IF(ISERROR(VLOOKUP($E$4,CHOOSE({2,1},'Prime Standard'!$C187:$C187,'Prime Standard'!$H187:$H187),2,FALSE)) = TRUE,"",VLOOKUP($E$4,CHOOSE({2,1},'Prime Standard'!$C187:$C187,'Prime Standard'!$H187:$H187),2,FALSE))</f>
        <v>PNE AG  NA O.N.</v>
      </c>
    </row>
    <row r="213" spans="3:5">
      <c r="C213" t="str">
        <f>IF(ISERROR(VLOOKUP($C$4,CHOOSE({2,1},'Prime Standard'!$C188:$C188,'Prime Standard'!$H188:$H188),2,FALSE)) = TRUE,"",VLOOKUP($C$4,CHOOSE({2,1},'Prime Standard'!$C188:$C188,'Prime Standard'!$H188:$H188),2,FALSE))</f>
        <v/>
      </c>
      <c r="D213" t="str">
        <f>IF(ISERROR(VLOOKUP($D$4,CHOOSE({2,1},'Prime Standard'!$C188:$C188,'Prime Standard'!$H188:$H188),2,FALSE)) = TRUE,"",VLOOKUP($D$4,CHOOSE({2,1},'Prime Standard'!$C188:$C188,'Prime Standard'!$H188:$H188),2,FALSE))</f>
        <v>Porsche AG Vz</v>
      </c>
      <c r="E213" t="str">
        <f>IF(ISERROR(VLOOKUP($E$4,CHOOSE({2,1},'Prime Standard'!$C188:$C188,'Prime Standard'!$H188:$H188),2,FALSE)) = TRUE,"",VLOOKUP($E$4,CHOOSE({2,1},'Prime Standard'!$C188:$C188,'Prime Standard'!$H188:$H188),2,FALSE))</f>
        <v/>
      </c>
    </row>
    <row r="214" spans="3:5">
      <c r="C214" t="str">
        <f>IF(ISERROR(VLOOKUP($C$4,CHOOSE({2,1},'Prime Standard'!$C189:$C189,'Prime Standard'!$H189:$H189),2,FALSE)) = TRUE,"",VLOOKUP($C$4,CHOOSE({2,1},'Prime Standard'!$C189:$C189,'Prime Standard'!$H189:$H189),2,FALSE))</f>
        <v/>
      </c>
      <c r="D214" t="str">
        <f>IF(ISERROR(VLOOKUP($D$4,CHOOSE({2,1},'Prime Standard'!$C189:$C189,'Prime Standard'!$H189:$H189),2,FALSE)) = TRUE,"",VLOOKUP($D$4,CHOOSE({2,1},'Prime Standard'!$C189:$C189,'Prime Standard'!$H189:$H189),2,FALSE))</f>
        <v/>
      </c>
      <c r="E214" t="str">
        <f>IF(ISERROR(VLOOKUP($E$4,CHOOSE({2,1},'Prime Standard'!$C189:$C189,'Prime Standard'!$H189:$H189),2,FALSE)) = TRUE,"",VLOOKUP($E$4,CHOOSE({2,1},'Prime Standard'!$C189:$C189,'Prime Standard'!$H189:$H189),2,FALSE))</f>
        <v/>
      </c>
    </row>
    <row r="215" spans="3:5">
      <c r="C215" t="str">
        <f>IF(ISERROR(VLOOKUP($C$4,CHOOSE({2,1},'Prime Standard'!$C190:$C190,'Prime Standard'!$H190:$H190),2,FALSE)) = TRUE,"",VLOOKUP($C$4,CHOOSE({2,1},'Prime Standard'!$C190:$C190,'Prime Standard'!$H190:$H190),2,FALSE))</f>
        <v/>
      </c>
      <c r="D215" t="str">
        <f>IF(ISERROR(VLOOKUP($D$4,CHOOSE({2,1},'Prime Standard'!$C190:$C190,'Prime Standard'!$H190:$H190),2,FALSE)) = TRUE,"",VLOOKUP($D$4,CHOOSE({2,1},'Prime Standard'!$C190:$C190,'Prime Standard'!$H190:$H190),2,FALSE))</f>
        <v/>
      </c>
      <c r="E215" t="str">
        <f>IF(ISERROR(VLOOKUP($E$4,CHOOSE({2,1},'Prime Standard'!$C190:$C190,'Prime Standard'!$H190:$H190),2,FALSE)) = TRUE,"",VLOOKUP($E$4,CHOOSE({2,1},'Prime Standard'!$C190:$C190,'Prime Standard'!$H190:$H190),2,FALSE))</f>
        <v/>
      </c>
    </row>
    <row r="216" spans="3:5">
      <c r="C216" t="str">
        <f>IF(ISERROR(VLOOKUP($C$4,CHOOSE({2,1},'Prime Standard'!$C191:$C191,'Prime Standard'!$H191:$H191),2,FALSE)) = TRUE,"",VLOOKUP($C$4,CHOOSE({2,1},'Prime Standard'!$C191:$C191,'Prime Standard'!$H191:$H191),2,FALSE))</f>
        <v/>
      </c>
      <c r="D216" t="str">
        <f>IF(ISERROR(VLOOKUP($D$4,CHOOSE({2,1},'Prime Standard'!$C191:$C191,'Prime Standard'!$H191:$H191),2,FALSE)) = TRUE,"",VLOOKUP($D$4,CHOOSE({2,1},'Prime Standard'!$C191:$C191,'Prime Standard'!$H191:$H191),2,FALSE))</f>
        <v/>
      </c>
      <c r="E216" t="str">
        <f>IF(ISERROR(VLOOKUP($E$4,CHOOSE({2,1},'Prime Standard'!$C191:$C191,'Prime Standard'!$H191:$H191),2,FALSE)) = TRUE,"",VLOOKUP($E$4,CHOOSE({2,1},'Prime Standard'!$C191:$C191,'Prime Standard'!$H191:$H191),2,FALSE))</f>
        <v/>
      </c>
    </row>
    <row r="217" spans="3:5">
      <c r="C217" t="str">
        <f>IF(ISERROR(VLOOKUP($C$4,CHOOSE({2,1},'Prime Standard'!$C192:$C192,'Prime Standard'!$H192:$H192),2,FALSE)) = TRUE,"",VLOOKUP($C$4,CHOOSE({2,1},'Prime Standard'!$C192:$C192,'Prime Standard'!$H192:$H192),2,FALSE))</f>
        <v/>
      </c>
      <c r="D217" t="str">
        <f>IF(ISERROR(VLOOKUP($D$4,CHOOSE({2,1},'Prime Standard'!$C192:$C192,'Prime Standard'!$H192:$H192),2,FALSE)) = TRUE,"",VLOOKUP($D$4,CHOOSE({2,1},'Prime Standard'!$C192:$C192,'Prime Standard'!$H192:$H192),2,FALSE))</f>
        <v>PUMA SE</v>
      </c>
      <c r="E217" t="str">
        <f>IF(ISERROR(VLOOKUP($E$4,CHOOSE({2,1},'Prime Standard'!$C192:$C192,'Prime Standard'!$H192:$H192),2,FALSE)) = TRUE,"",VLOOKUP($E$4,CHOOSE({2,1},'Prime Standard'!$C192:$C192,'Prime Standard'!$H192:$H192),2,FALSE))</f>
        <v/>
      </c>
    </row>
    <row r="218" spans="3:5">
      <c r="C218" t="str">
        <f>IF(ISERROR(VLOOKUP($C$4,CHOOSE({2,1},'Prime Standard'!$C193:$C193,'Prime Standard'!$H193:$H193),2,FALSE)) = TRUE,"",VLOOKUP($C$4,CHOOSE({2,1},'Prime Standard'!$C193:$C193,'Prime Standard'!$H193:$H193),2,FALSE))</f>
        <v/>
      </c>
      <c r="D218" t="str">
        <f>IF(ISERROR(VLOOKUP($D$4,CHOOSE({2,1},'Prime Standard'!$C193:$C193,'Prime Standard'!$H193:$H193),2,FALSE)) = TRUE,"",VLOOKUP($D$4,CHOOSE({2,1},'Prime Standard'!$C193:$C193,'Prime Standard'!$H193:$H193),2,FALSE))</f>
        <v/>
      </c>
      <c r="E218" t="str">
        <f>IF(ISERROR(VLOOKUP($E$4,CHOOSE({2,1},'Prime Standard'!$C193:$C193,'Prime Standard'!$H193:$H193),2,FALSE)) = TRUE,"",VLOOKUP($E$4,CHOOSE({2,1},'Prime Standard'!$C193:$C193,'Prime Standard'!$H193:$H193),2,FALSE))</f>
        <v>PVA TEPLA AG O.N.</v>
      </c>
    </row>
    <row r="219" spans="3:5">
      <c r="C219" t="str">
        <f>IF(ISERROR(VLOOKUP($C$4,CHOOSE({2,1},'Prime Standard'!$C194:$C194,'Prime Standard'!$H194:$H194),2,FALSE)) = TRUE,"",VLOOKUP($C$4,CHOOSE({2,1},'Prime Standard'!$C194:$C194,'Prime Standard'!$H194:$H194),2,FALSE))</f>
        <v/>
      </c>
      <c r="D219" t="str">
        <f>IF(ISERROR(VLOOKUP($D$4,CHOOSE({2,1},'Prime Standard'!$C194:$C194,'Prime Standard'!$H194:$H194),2,FALSE)) = TRUE,"",VLOOKUP($D$4,CHOOSE({2,1},'Prime Standard'!$C194:$C194,'Prime Standard'!$H194:$H194),2,FALSE))</f>
        <v/>
      </c>
      <c r="E219" t="str">
        <f>IF(ISERROR(VLOOKUP($E$4,CHOOSE({2,1},'Prime Standard'!$C194:$C194,'Prime Standard'!$H194:$H194),2,FALSE)) = TRUE,"",VLOOKUP($E$4,CHOOSE({2,1},'Prime Standard'!$C194:$C194,'Prime Standard'!$H194:$H194),2,FALSE))</f>
        <v/>
      </c>
    </row>
    <row r="220" spans="3:5">
      <c r="C220" t="str">
        <f>IF(ISERROR(VLOOKUP($C$4,CHOOSE({2,1},'Prime Standard'!$C195:$C195,'Prime Standard'!$H195:$H195),2,FALSE)) = TRUE,"",VLOOKUP($C$4,CHOOSE({2,1},'Prime Standard'!$C195:$C195,'Prime Standard'!$H195:$H195),2,FALSE))</f>
        <v/>
      </c>
      <c r="D220" t="str">
        <f>IF(ISERROR(VLOOKUP($D$4,CHOOSE({2,1},'Prime Standard'!$C195:$C195,'Prime Standard'!$H195:$H195),2,FALSE)) = TRUE,"",VLOOKUP($D$4,CHOOSE({2,1},'Prime Standard'!$C195:$C195,'Prime Standard'!$H195:$H195),2,FALSE))</f>
        <v/>
      </c>
      <c r="E220" t="str">
        <f>IF(ISERROR(VLOOKUP($E$4,CHOOSE({2,1},'Prime Standard'!$C195:$C195,'Prime Standard'!$H195:$H195),2,FALSE)) = TRUE,"",VLOOKUP($E$4,CHOOSE({2,1},'Prime Standard'!$C195:$C195,'Prime Standard'!$H195:$H195),2,FALSE))</f>
        <v/>
      </c>
    </row>
    <row r="221" spans="3:5">
      <c r="C221" t="str">
        <f>IF(ISERROR(VLOOKUP($C$4,CHOOSE({2,1},'Prime Standard'!$C196:$C196,'Prime Standard'!$H196:$H196),2,FALSE)) = TRUE,"",VLOOKUP($C$4,CHOOSE({2,1},'Prime Standard'!$C196:$C196,'Prime Standard'!$H196:$H196),2,FALSE))</f>
        <v>QIAGEN NV         EO -,01</v>
      </c>
      <c r="D221" t="str">
        <f>IF(ISERROR(VLOOKUP($D$4,CHOOSE({2,1},'Prime Standard'!$C196:$C196,'Prime Standard'!$H196:$H196),2,FALSE)) = TRUE,"",VLOOKUP($D$4,CHOOSE({2,1},'Prime Standard'!$C196:$C196,'Prime Standard'!$H196:$H196),2,FALSE))</f>
        <v/>
      </c>
      <c r="E221" t="str">
        <f>IF(ISERROR(VLOOKUP($E$4,CHOOSE({2,1},'Prime Standard'!$C196:$C196,'Prime Standard'!$H196:$H196),2,FALSE)) = TRUE,"",VLOOKUP($E$4,CHOOSE({2,1},'Prime Standard'!$C196:$C196,'Prime Standard'!$H196:$H196),2,FALSE))</f>
        <v/>
      </c>
    </row>
    <row r="222" spans="3:5">
      <c r="C222" t="str">
        <f>IF(ISERROR(VLOOKUP($C$4,CHOOSE({2,1},'Prime Standard'!$C197:$C197,'Prime Standard'!$H197:$H197),2,FALSE)) = TRUE,"",VLOOKUP($C$4,CHOOSE({2,1},'Prime Standard'!$C197:$C197,'Prime Standard'!$H197:$H197),2,FALSE))</f>
        <v/>
      </c>
      <c r="D222" t="str">
        <f>IF(ISERROR(VLOOKUP($D$4,CHOOSE({2,1},'Prime Standard'!$C197:$C197,'Prime Standard'!$H197:$H197),2,FALSE)) = TRUE,"",VLOOKUP($D$4,CHOOSE({2,1},'Prime Standard'!$C197:$C197,'Prime Standard'!$H197:$H197),2,FALSE))</f>
        <v/>
      </c>
      <c r="E222" t="str">
        <f>IF(ISERROR(VLOOKUP($E$4,CHOOSE({2,1},'Prime Standard'!$C197:$C197,'Prime Standard'!$H197:$H197),2,FALSE)) = TRUE,"",VLOOKUP($E$4,CHOOSE({2,1},'Prime Standard'!$C197:$C197,'Prime Standard'!$H197:$H197),2,FALSE))</f>
        <v/>
      </c>
    </row>
    <row r="223" spans="3:5">
      <c r="C223" t="str">
        <f>IF(ISERROR(VLOOKUP($C$4,CHOOSE({2,1},'Prime Standard'!$C198:$C198,'Prime Standard'!$H198:$H198),2,FALSE)) = TRUE,"",VLOOKUP($C$4,CHOOSE({2,1},'Prime Standard'!$C198:$C198,'Prime Standard'!$H198:$H198),2,FALSE))</f>
        <v/>
      </c>
      <c r="D223" t="str">
        <f>IF(ISERROR(VLOOKUP($D$4,CHOOSE({2,1},'Prime Standard'!$C198:$C198,'Prime Standard'!$H198:$H198),2,FALSE)) = TRUE,"",VLOOKUP($D$4,CHOOSE({2,1},'Prime Standard'!$C198:$C198,'Prime Standard'!$H198:$H198),2,FALSE))</f>
        <v>RATIONAL AG</v>
      </c>
      <c r="E223" t="str">
        <f>IF(ISERROR(VLOOKUP($E$4,CHOOSE({2,1},'Prime Standard'!$C198:$C198,'Prime Standard'!$H198:$H198),2,FALSE)) = TRUE,"",VLOOKUP($E$4,CHOOSE({2,1},'Prime Standard'!$C198:$C198,'Prime Standard'!$H198:$H198),2,FALSE))</f>
        <v/>
      </c>
    </row>
    <row r="224" spans="3:5">
      <c r="C224" t="str">
        <f>IF(ISERROR(VLOOKUP($C$4,CHOOSE({2,1},'Prime Standard'!$C199:$C199,'Prime Standard'!$H199:$H199),2,FALSE)) = TRUE,"",VLOOKUP($C$4,CHOOSE({2,1},'Prime Standard'!$C199:$C199,'Prime Standard'!$H199:$H199),2,FALSE))</f>
        <v/>
      </c>
      <c r="D224" t="str">
        <f>IF(ISERROR(VLOOKUP($D$4,CHOOSE({2,1},'Prime Standard'!$C199:$C199,'Prime Standard'!$H199:$H199),2,FALSE)) = TRUE,"",VLOOKUP($D$4,CHOOSE({2,1},'Prime Standard'!$C199:$C199,'Prime Standard'!$H199:$H199),2,FALSE))</f>
        <v/>
      </c>
      <c r="E224" t="str">
        <f>IF(ISERROR(VLOOKUP($E$4,CHOOSE({2,1},'Prime Standard'!$C199:$C199,'Prime Standard'!$H199:$H199),2,FALSE)) = TRUE,"",VLOOKUP($E$4,CHOOSE({2,1},'Prime Standard'!$C199:$C199,'Prime Standard'!$H199:$H199),2,FALSE))</f>
        <v>REDCARE PHARMACY N.V.</v>
      </c>
    </row>
    <row r="225" spans="3:5">
      <c r="C225" t="str">
        <f>IF(ISERROR(VLOOKUP($C$4,CHOOSE({2,1},'Prime Standard'!$C200:$C200,'Prime Standard'!$H200:$H200),2,FALSE)) = TRUE,"",VLOOKUP($C$4,CHOOSE({2,1},'Prime Standard'!$C200:$C200,'Prime Standard'!$H200:$H200),2,FALSE))</f>
        <v/>
      </c>
      <c r="D225" t="str">
        <f>IF(ISERROR(VLOOKUP($D$4,CHOOSE({2,1},'Prime Standard'!$C200:$C200,'Prime Standard'!$H200:$H200),2,FALSE)) = TRUE,"",VLOOKUP($D$4,CHOOSE({2,1},'Prime Standard'!$C200:$C200,'Prime Standard'!$H200:$H200),2,FALSE))</f>
        <v>RENK GROUP AG</v>
      </c>
      <c r="E225" t="str">
        <f>IF(ISERROR(VLOOKUP($E$4,CHOOSE({2,1},'Prime Standard'!$C200:$C200,'Prime Standard'!$H200:$H200),2,FALSE)) = TRUE,"",VLOOKUP($E$4,CHOOSE({2,1},'Prime Standard'!$C200:$C200,'Prime Standard'!$H200:$H200),2,FALSE))</f>
        <v/>
      </c>
    </row>
    <row r="226" spans="3:5">
      <c r="C226" t="str">
        <f>IF(ISERROR(VLOOKUP($C$4,CHOOSE({2,1},'Prime Standard'!$C201:$C201,'Prime Standard'!$H201:$H201),2,FALSE)) = TRUE,"",VLOOKUP($C$4,CHOOSE({2,1},'Prime Standard'!$C201:$C201,'Prime Standard'!$H201:$H201),2,FALSE))</f>
        <v>RHEINMETALL AG</v>
      </c>
      <c r="D226" t="str">
        <f>IF(ISERROR(VLOOKUP($D$4,CHOOSE({2,1},'Prime Standard'!$C201:$C201,'Prime Standard'!$H201:$H201),2,FALSE)) = TRUE,"",VLOOKUP($D$4,CHOOSE({2,1},'Prime Standard'!$C201:$C201,'Prime Standard'!$H201:$H201),2,FALSE))</f>
        <v/>
      </c>
      <c r="E226" t="str">
        <f>IF(ISERROR(VLOOKUP($E$4,CHOOSE({2,1},'Prime Standard'!$C201:$C201,'Prime Standard'!$H201:$H201),2,FALSE)) = TRUE,"",VLOOKUP($E$4,CHOOSE({2,1},'Prime Standard'!$C201:$C201,'Prime Standard'!$H201:$H201),2,FALSE))</f>
        <v/>
      </c>
    </row>
    <row r="227" spans="3:5">
      <c r="C227" t="str">
        <f>IF(ISERROR(VLOOKUP($C$4,CHOOSE({2,1},'Prime Standard'!$C202:$C202,'Prime Standard'!$H202:$H202),2,FALSE)) = TRUE,"",VLOOKUP($C$4,CHOOSE({2,1},'Prime Standard'!$C202:$C202,'Prime Standard'!$H202:$H202),2,FALSE))</f>
        <v/>
      </c>
      <c r="D227" t="str">
        <f>IF(ISERROR(VLOOKUP($D$4,CHOOSE({2,1},'Prime Standard'!$C202:$C202,'Prime Standard'!$H202:$H202),2,FALSE)) = TRUE,"",VLOOKUP($D$4,CHOOSE({2,1},'Prime Standard'!$C202:$C202,'Prime Standard'!$H202:$H202),2,FALSE))</f>
        <v/>
      </c>
      <c r="E227" t="str">
        <f>IF(ISERROR(VLOOKUP($E$4,CHOOSE({2,1},'Prime Standard'!$C202:$C202,'Prime Standard'!$H202:$H202),2,FALSE)) = TRUE,"",VLOOKUP($E$4,CHOOSE({2,1},'Prime Standard'!$C202:$C202,'Prime Standard'!$H202:$H202),2,FALSE))</f>
        <v/>
      </c>
    </row>
    <row r="228" spans="3:5">
      <c r="C228" t="str">
        <f>IF(ISERROR(VLOOKUP($C$4,CHOOSE({2,1},'Prime Standard'!$C203:$C203,'Prime Standard'!$H203:$H203),2,FALSE)) = TRUE,"",VLOOKUP($C$4,CHOOSE({2,1},'Prime Standard'!$C203:$C203,'Prime Standard'!$H203:$H203),2,FALSE))</f>
        <v/>
      </c>
      <c r="D228" t="str">
        <f>IF(ISERROR(VLOOKUP($D$4,CHOOSE({2,1},'Prime Standard'!$C203:$C203,'Prime Standard'!$H203:$H203),2,FALSE)) = TRUE,"",VLOOKUP($D$4,CHOOSE({2,1},'Prime Standard'!$C203:$C203,'Prime Standard'!$H203:$H203),2,FALSE))</f>
        <v>RTL GROUP</v>
      </c>
      <c r="E228" t="str">
        <f>IF(ISERROR(VLOOKUP($E$4,CHOOSE({2,1},'Prime Standard'!$C203:$C203,'Prime Standard'!$H203:$H203),2,FALSE)) = TRUE,"",VLOOKUP($E$4,CHOOSE({2,1},'Prime Standard'!$C203:$C203,'Prime Standard'!$H203:$H203),2,FALSE))</f>
        <v/>
      </c>
    </row>
    <row r="229" spans="3:5">
      <c r="C229" t="str">
        <f>IF(ISERROR(VLOOKUP($C$4,CHOOSE({2,1},'Prime Standard'!$C204:$C204,'Prime Standard'!$H204:$H204),2,FALSE)) = TRUE,"",VLOOKUP($C$4,CHOOSE({2,1},'Prime Standard'!$C204:$C204,'Prime Standard'!$H204:$H204),2,FALSE))</f>
        <v>RWE AG   INH O.N.</v>
      </c>
      <c r="D229" t="str">
        <f>IF(ISERROR(VLOOKUP($D$4,CHOOSE({2,1},'Prime Standard'!$C204:$C204,'Prime Standard'!$H204:$H204),2,FALSE)) = TRUE,"",VLOOKUP($D$4,CHOOSE({2,1},'Prime Standard'!$C204:$C204,'Prime Standard'!$H204:$H204),2,FALSE))</f>
        <v/>
      </c>
      <c r="E229" t="str">
        <f>IF(ISERROR(VLOOKUP($E$4,CHOOSE({2,1},'Prime Standard'!$C204:$C204,'Prime Standard'!$H204:$H204),2,FALSE)) = TRUE,"",VLOOKUP($E$4,CHOOSE({2,1},'Prime Standard'!$C204:$C204,'Prime Standard'!$H204:$H204),2,FALSE))</f>
        <v/>
      </c>
    </row>
    <row r="230" spans="3:5">
      <c r="C230" t="str">
        <f>IF(ISERROR(VLOOKUP($C$4,CHOOSE({2,1},'Prime Standard'!$C205:$C205,'Prime Standard'!$H205:$H205),2,FALSE)) = TRUE,"",VLOOKUP($C$4,CHOOSE({2,1},'Prime Standard'!$C205:$C205,'Prime Standard'!$H205:$H205),2,FALSE))</f>
        <v/>
      </c>
      <c r="D230" t="str">
        <f>IF(ISERROR(VLOOKUP($D$4,CHOOSE({2,1},'Prime Standard'!$C205:$C205,'Prime Standard'!$H205:$H205),2,FALSE)) = TRUE,"",VLOOKUP($D$4,CHOOSE({2,1},'Prime Standard'!$C205:$C205,'Prime Standard'!$H205:$H205),2,FALSE))</f>
        <v/>
      </c>
      <c r="E230" t="str">
        <f>IF(ISERROR(VLOOKUP($E$4,CHOOSE({2,1},'Prime Standard'!$C205:$C205,'Prime Standard'!$H205:$H205),2,FALSE)) = TRUE,"",VLOOKUP($E$4,CHOOSE({2,1},'Prime Standard'!$C205:$C205,'Prime Standard'!$H205:$H205),2,FALSE))</f>
        <v>SAF HOLLAND SE  INH EO 1</v>
      </c>
    </row>
    <row r="231" spans="3:5">
      <c r="C231" t="str">
        <f>IF(ISERROR(VLOOKUP($C$4,CHOOSE({2,1},'Prime Standard'!$C206:$C206,'Prime Standard'!$H206:$H206),2,FALSE)) = TRUE,"",VLOOKUP($C$4,CHOOSE({2,1},'Prime Standard'!$C206:$C206,'Prime Standard'!$H206:$H206),2,FALSE))</f>
        <v/>
      </c>
      <c r="D231" t="str">
        <f>IF(ISERROR(VLOOKUP($D$4,CHOOSE({2,1},'Prime Standard'!$C206:$C206,'Prime Standard'!$H206:$H206),2,FALSE)) = TRUE,"",VLOOKUP($D$4,CHOOSE({2,1},'Prime Standard'!$C206:$C206,'Prime Standard'!$H206:$H206),2,FALSE))</f>
        <v>SALZGITTER AG O.N.</v>
      </c>
      <c r="E231" t="str">
        <f>IF(ISERROR(VLOOKUP($E$4,CHOOSE({2,1},'Prime Standard'!$C206:$C206,'Prime Standard'!$H206:$H206),2,FALSE)) = TRUE,"",VLOOKUP($E$4,CHOOSE({2,1},'Prime Standard'!$C206:$C206,'Prime Standard'!$H206:$H206),2,FALSE))</f>
        <v/>
      </c>
    </row>
    <row r="232" spans="3:5">
      <c r="C232" t="str">
        <f>IF(ISERROR(VLOOKUP($C$4,CHOOSE({2,1},'Prime Standard'!$C207:$C207,'Prime Standard'!$H207:$H207),2,FALSE)) = TRUE,"",VLOOKUP($C$4,CHOOSE({2,1},'Prime Standard'!$C207:$C207,'Prime Standard'!$H207:$H207),2,FALSE))</f>
        <v>SAP SE O.N.</v>
      </c>
      <c r="D232" t="str">
        <f>IF(ISERROR(VLOOKUP($D$4,CHOOSE({2,1},'Prime Standard'!$C207:$C207,'Prime Standard'!$H207:$H207),2,FALSE)) = TRUE,"",VLOOKUP($D$4,CHOOSE({2,1},'Prime Standard'!$C207:$C207,'Prime Standard'!$H207:$H207),2,FALSE))</f>
        <v/>
      </c>
      <c r="E232" t="str">
        <f>IF(ISERROR(VLOOKUP($E$4,CHOOSE({2,1},'Prime Standard'!$C207:$C207,'Prime Standard'!$H207:$H207),2,FALSE)) = TRUE,"",VLOOKUP($E$4,CHOOSE({2,1},'Prime Standard'!$C207:$C207,'Prime Standard'!$H207:$H207),2,FALSE))</f>
        <v/>
      </c>
    </row>
    <row r="233" spans="3:5">
      <c r="C233" t="str">
        <f>IF(ISERROR(VLOOKUP($C$4,CHOOSE({2,1},'Prime Standard'!$C208:$C208,'Prime Standard'!$H208:$H208),2,FALSE)) = TRUE,"",VLOOKUP($C$4,CHOOSE({2,1},'Prime Standard'!$C208:$C208,'Prime Standard'!$H208:$H208),2,FALSE))</f>
        <v/>
      </c>
      <c r="D233" t="str">
        <f>IF(ISERROR(VLOOKUP($D$4,CHOOSE({2,1},'Prime Standard'!$C208:$C208,'Prime Standard'!$H208:$H208),2,FALSE)) = TRUE,"",VLOOKUP($D$4,CHOOSE({2,1},'Prime Standard'!$C208:$C208,'Prime Standard'!$H208:$H208),2,FALSE))</f>
        <v>SARTORIUS AG O.N.</v>
      </c>
      <c r="E233" t="str">
        <f>IF(ISERROR(VLOOKUP($E$4,CHOOSE({2,1},'Prime Standard'!$C208:$C208,'Prime Standard'!$H208:$H208),2,FALSE)) = TRUE,"",VLOOKUP($E$4,CHOOSE({2,1},'Prime Standard'!$C208:$C208,'Prime Standard'!$H208:$H208),2,FALSE))</f>
        <v/>
      </c>
    </row>
    <row r="234" spans="3:5">
      <c r="C234" t="str">
        <f>IF(ISERROR(VLOOKUP($C$4,CHOOSE({2,1},'Prime Standard'!$C209:$C209,'Prime Standard'!$H209:$H209),2,FALSE)) = TRUE,"",VLOOKUP($C$4,CHOOSE({2,1},'Prime Standard'!$C209:$C209,'Prime Standard'!$H209:$H209),2,FALSE))</f>
        <v/>
      </c>
      <c r="D234" t="str">
        <f>IF(ISERROR(VLOOKUP($D$4,CHOOSE({2,1},'Prime Standard'!$C209:$C209,'Prime Standard'!$H209:$H209),2,FALSE)) = TRUE,"",VLOOKUP($D$4,CHOOSE({2,1},'Prime Standard'!$C209:$C209,'Prime Standard'!$H209:$H209),2,FALSE))</f>
        <v/>
      </c>
      <c r="E234" t="str">
        <f>IF(ISERROR(VLOOKUP($E$4,CHOOSE({2,1},'Prime Standard'!$C209:$C209,'Prime Standard'!$H209:$H209),2,FALSE)) = TRUE,"",VLOOKUP($E$4,CHOOSE({2,1},'Prime Standard'!$C209:$C209,'Prime Standard'!$H209:$H209),2,FALSE))</f>
        <v/>
      </c>
    </row>
    <row r="235" spans="3:5">
      <c r="C235" t="str">
        <f>IF(ISERROR(VLOOKUP($C$4,CHOOSE({2,1},'Prime Standard'!$C210:$C210,'Prime Standard'!$H210:$H210),2,FALSE)) = TRUE,"",VLOOKUP($C$4,CHOOSE({2,1},'Prime Standard'!$C210:$C210,'Prime Standard'!$H210:$H210),2,FALSE))</f>
        <v/>
      </c>
      <c r="D235" t="str">
        <f>IF(ISERROR(VLOOKUP($D$4,CHOOSE({2,1},'Prime Standard'!$C210:$C210,'Prime Standard'!$H210:$H210),2,FALSE)) = TRUE,"",VLOOKUP($D$4,CHOOSE({2,1},'Prime Standard'!$C210:$C210,'Prime Standard'!$H210:$H210),2,FALSE))</f>
        <v>SCHAEFFLER AG NA O.N.</v>
      </c>
      <c r="E235" t="str">
        <f>IF(ISERROR(VLOOKUP($E$4,CHOOSE({2,1},'Prime Standard'!$C210:$C210,'Prime Standard'!$H210:$H210),2,FALSE)) = TRUE,"",VLOOKUP($E$4,CHOOSE({2,1},'Prime Standard'!$C210:$C210,'Prime Standard'!$H210:$H210),2,FALSE))</f>
        <v/>
      </c>
    </row>
    <row r="236" spans="3:5">
      <c r="C236" t="str">
        <f>IF(ISERROR(VLOOKUP($C$4,CHOOSE({2,1},'Prime Standard'!$C211:$C211,'Prime Standard'!$H211:$H211),2,FALSE)) = TRUE,"",VLOOKUP($C$4,CHOOSE({2,1},'Prime Standard'!$C211:$C211,'Prime Standard'!$H211:$H211),2,FALSE))</f>
        <v/>
      </c>
      <c r="D236" t="str">
        <f>IF(ISERROR(VLOOKUP($D$4,CHOOSE({2,1},'Prime Standard'!$C211:$C211,'Prime Standard'!$H211:$H211),2,FALSE)) = TRUE,"",VLOOKUP($D$4,CHOOSE({2,1},'Prime Standard'!$C211:$C211,'Prime Standard'!$H211:$H211),2,FALSE))</f>
        <v/>
      </c>
      <c r="E236" t="str">
        <f>IF(ISERROR(VLOOKUP($E$4,CHOOSE({2,1},'Prime Standard'!$C211:$C211,'Prime Standard'!$H211:$H211),2,FALSE)) = TRUE,"",VLOOKUP($E$4,CHOOSE({2,1},'Prime Standard'!$C211:$C211,'Prime Standard'!$H211:$H211),2,FALSE))</f>
        <v xml:space="preserve">SCHOTT Pharma AG &amp; Co. KGaA </v>
      </c>
    </row>
    <row r="237" spans="3:5">
      <c r="C237" t="str">
        <f>IF(ISERROR(VLOOKUP($C$4,CHOOSE({2,1},'Prime Standard'!$C212:$C212,'Prime Standard'!$H212:$H212),2,FALSE)) = TRUE,"",VLOOKUP($C$4,CHOOSE({2,1},'Prime Standard'!$C212:$C212,'Prime Standard'!$H212:$H212),2,FALSE))</f>
        <v>SCOUT24 AG NA O.N.</v>
      </c>
      <c r="D237" t="str">
        <f>IF(ISERROR(VLOOKUP($D$4,CHOOSE({2,1},'Prime Standard'!$C212:$C212,'Prime Standard'!$H212:$H212),2,FALSE)) = TRUE,"",VLOOKUP($D$4,CHOOSE({2,1},'Prime Standard'!$C212:$C212,'Prime Standard'!$H212:$H212),2,FALSE))</f>
        <v/>
      </c>
      <c r="E237" t="str">
        <f>IF(ISERROR(VLOOKUP($E$4,CHOOSE({2,1},'Prime Standard'!$C212:$C212,'Prime Standard'!$H212:$H212),2,FALSE)) = TRUE,"",VLOOKUP($E$4,CHOOSE({2,1},'Prime Standard'!$C212:$C212,'Prime Standard'!$H212:$H212),2,FALSE))</f>
        <v/>
      </c>
    </row>
    <row r="238" spans="3:5">
      <c r="C238" t="str">
        <f>IF(ISERROR(VLOOKUP($C$4,CHOOSE({2,1},'Prime Standard'!$C213:$C213,'Prime Standard'!$H213:$H213),2,FALSE)) = TRUE,"",VLOOKUP($C$4,CHOOSE({2,1},'Prime Standard'!$C213:$C213,'Prime Standard'!$H213:$H213),2,FALSE))</f>
        <v/>
      </c>
      <c r="D238" t="str">
        <f>IF(ISERROR(VLOOKUP($D$4,CHOOSE({2,1},'Prime Standard'!$C213:$C213,'Prime Standard'!$H213:$H213),2,FALSE)) = TRUE,"",VLOOKUP($D$4,CHOOSE({2,1},'Prime Standard'!$C213:$C213,'Prime Standard'!$H213:$H213),2,FALSE))</f>
        <v/>
      </c>
      <c r="E238" t="str">
        <f>IF(ISERROR(VLOOKUP($E$4,CHOOSE({2,1},'Prime Standard'!$C213:$C213,'Prime Standard'!$H213:$H213),2,FALSE)) = TRUE,"",VLOOKUP($E$4,CHOOSE({2,1},'Prime Standard'!$C213:$C213,'Prime Standard'!$H213:$H213),2,FALSE))</f>
        <v>SECUNET SECURITY AG O.N.</v>
      </c>
    </row>
    <row r="239" spans="3:5">
      <c r="C239" t="str">
        <f>IF(ISERROR(VLOOKUP($C$4,CHOOSE({2,1},'Prime Standard'!$C214:$C214,'Prime Standard'!$H214:$H214),2,FALSE)) = TRUE,"",VLOOKUP($C$4,CHOOSE({2,1},'Prime Standard'!$C214:$C214,'Prime Standard'!$H214:$H214),2,FALSE))</f>
        <v/>
      </c>
      <c r="D239" t="str">
        <f>IF(ISERROR(VLOOKUP($D$4,CHOOSE({2,1},'Prime Standard'!$C214:$C214,'Prime Standard'!$H214:$H214),2,FALSE)) = TRUE,"",VLOOKUP($D$4,CHOOSE({2,1},'Prime Standard'!$C214:$C214,'Prime Standard'!$H214:$H214),2,FALSE))</f>
        <v/>
      </c>
      <c r="E239" t="str">
        <f>IF(ISERROR(VLOOKUP($E$4,CHOOSE({2,1},'Prime Standard'!$C214:$C214,'Prime Standard'!$H214:$H214),2,FALSE)) = TRUE,"",VLOOKUP($E$4,CHOOSE({2,1},'Prime Standard'!$C214:$C214,'Prime Standard'!$H214:$H214),2,FALSE))</f>
        <v/>
      </c>
    </row>
    <row r="240" spans="3:5">
      <c r="C240" t="str">
        <f>IF(ISERROR(VLOOKUP($C$4,CHOOSE({2,1},'Prime Standard'!$C215:$C215,'Prime Standard'!$H215:$H215),2,FALSE)) = TRUE,"",VLOOKUP($C$4,CHOOSE({2,1},'Prime Standard'!$C215:$C215,'Prime Standard'!$H215:$H215),2,FALSE))</f>
        <v/>
      </c>
      <c r="D240" t="str">
        <f>IF(ISERROR(VLOOKUP($D$4,CHOOSE({2,1},'Prime Standard'!$C215:$C215,'Prime Standard'!$H215:$H215),2,FALSE)) = TRUE,"",VLOOKUP($D$4,CHOOSE({2,1},'Prime Standard'!$C215:$C215,'Prime Standard'!$H215:$H215),2,FALSE))</f>
        <v/>
      </c>
      <c r="E240" t="str">
        <f>IF(ISERROR(VLOOKUP($E$4,CHOOSE({2,1},'Prime Standard'!$C215:$C215,'Prime Standard'!$H215:$H215),2,FALSE)) = TRUE,"",VLOOKUP($E$4,CHOOSE({2,1},'Prime Standard'!$C215:$C215,'Prime Standard'!$H215:$H215),2,FALSE))</f>
        <v>SFC ENERGY AG</v>
      </c>
    </row>
    <row r="241" spans="3:5">
      <c r="C241" t="str">
        <f>IF(ISERROR(VLOOKUP($C$4,CHOOSE({2,1},'Prime Standard'!$C216:$C216,'Prime Standard'!$H216:$H216),2,FALSE)) = TRUE,"",VLOOKUP($C$4,CHOOSE({2,1},'Prime Standard'!$C216:$C216,'Prime Standard'!$H216:$H216),2,FALSE))</f>
        <v/>
      </c>
      <c r="D241" t="str">
        <f>IF(ISERROR(VLOOKUP($D$4,CHOOSE({2,1},'Prime Standard'!$C216:$C216,'Prime Standard'!$H216:$H216),2,FALSE)) = TRUE,"",VLOOKUP($D$4,CHOOSE({2,1},'Prime Standard'!$C216:$C216,'Prime Standard'!$H216:$H216),2,FALSE))</f>
        <v/>
      </c>
      <c r="E241" t="str">
        <f>IF(ISERROR(VLOOKUP($E$4,CHOOSE({2,1},'Prime Standard'!$C216:$C216,'Prime Standard'!$H216:$H216),2,FALSE)) = TRUE,"",VLOOKUP($E$4,CHOOSE({2,1},'Prime Standard'!$C216:$C216,'Prime Standard'!$H216:$H216),2,FALSE))</f>
        <v/>
      </c>
    </row>
    <row r="242" spans="3:5">
      <c r="C242" t="str">
        <f>IF(ISERROR(VLOOKUP($C$4,CHOOSE({2,1},'Prime Standard'!$C217:$C217,'Prime Standard'!$H217:$H217),2,FALSE)) = TRUE,"",VLOOKUP($C$4,CHOOSE({2,1},'Prime Standard'!$C217:$C217,'Prime Standard'!$H217:$H217),2,FALSE))</f>
        <v/>
      </c>
      <c r="D242" t="str">
        <f>IF(ISERROR(VLOOKUP($D$4,CHOOSE({2,1},'Prime Standard'!$C217:$C217,'Prime Standard'!$H217:$H217),2,FALSE)) = TRUE,"",VLOOKUP($D$4,CHOOSE({2,1},'Prime Standard'!$C217:$C217,'Prime Standard'!$H217:$H217),2,FALSE))</f>
        <v/>
      </c>
      <c r="E242" t="str">
        <f>IF(ISERROR(VLOOKUP($E$4,CHOOSE({2,1},'Prime Standard'!$C217:$C217,'Prime Standard'!$H217:$H217),2,FALSE)) = TRUE,"",VLOOKUP($E$4,CHOOSE({2,1},'Prime Standard'!$C217:$C217,'Prime Standard'!$H217:$H217),2,FALSE))</f>
        <v>SHELLY GROUP SE</v>
      </c>
    </row>
    <row r="243" spans="3:5">
      <c r="C243" t="str">
        <f>IF(ISERROR(VLOOKUP($C$4,CHOOSE({2,1},'Prime Standard'!$C218:$C218,'Prime Standard'!$H218:$H218),2,FALSE)) = TRUE,"",VLOOKUP($C$4,CHOOSE({2,1},'Prime Standard'!$C218:$C218,'Prime Standard'!$H218:$H218),2,FALSE))</f>
        <v>SIEMENS AG  NA O.N.</v>
      </c>
      <c r="D243" t="str">
        <f>IF(ISERROR(VLOOKUP($D$4,CHOOSE({2,1},'Prime Standard'!$C218:$C218,'Prime Standard'!$H218:$H218),2,FALSE)) = TRUE,"",VLOOKUP($D$4,CHOOSE({2,1},'Prime Standard'!$C218:$C218,'Prime Standard'!$H218:$H218),2,FALSE))</f>
        <v/>
      </c>
      <c r="E243" t="str">
        <f>IF(ISERROR(VLOOKUP($E$4,CHOOSE({2,1},'Prime Standard'!$C218:$C218,'Prime Standard'!$H218:$H218),2,FALSE)) = TRUE,"",VLOOKUP($E$4,CHOOSE({2,1},'Prime Standard'!$C218:$C218,'Prime Standard'!$H218:$H218),2,FALSE))</f>
        <v/>
      </c>
    </row>
    <row r="244" spans="3:5">
      <c r="C244" t="str">
        <f>IF(ISERROR(VLOOKUP($C$4,CHOOSE({2,1},'Prime Standard'!$C219:$C219,'Prime Standard'!$H219:$H219),2,FALSE)) = TRUE,"",VLOOKUP($C$4,CHOOSE({2,1},'Prime Standard'!$C219:$C219,'Prime Standard'!$H219:$H219),2,FALSE))</f>
        <v>SIEMENS ENERGY AG NA O.N.</v>
      </c>
      <c r="D244" t="str">
        <f>IF(ISERROR(VLOOKUP($D$4,CHOOSE({2,1},'Prime Standard'!$C219:$C219,'Prime Standard'!$H219:$H219),2,FALSE)) = TRUE,"",VLOOKUP($D$4,CHOOSE({2,1},'Prime Standard'!$C219:$C219,'Prime Standard'!$H219:$H219),2,FALSE))</f>
        <v/>
      </c>
      <c r="E244" t="str">
        <f>IF(ISERROR(VLOOKUP($E$4,CHOOSE({2,1},'Prime Standard'!$C219:$C219,'Prime Standard'!$H219:$H219),2,FALSE)) = TRUE,"",VLOOKUP($E$4,CHOOSE({2,1},'Prime Standard'!$C219:$C219,'Prime Standard'!$H219:$H219),2,FALSE))</f>
        <v/>
      </c>
    </row>
    <row r="245" spans="3:5">
      <c r="C245" t="str">
        <f>IF(ISERROR(VLOOKUP($C$4,CHOOSE({2,1},'Prime Standard'!$C220:$C220,'Prime Standard'!$H220:$H220),2,FALSE)) = TRUE,"",VLOOKUP($C$4,CHOOSE({2,1},'Prime Standard'!$C220:$C220,'Prime Standard'!$H220:$H220),2,FALSE))</f>
        <v>SIEMENS HEALTH.AG NA O.N.</v>
      </c>
      <c r="D245" t="str">
        <f>IF(ISERROR(VLOOKUP($D$4,CHOOSE({2,1},'Prime Standard'!$C220:$C220,'Prime Standard'!$H220:$H220),2,FALSE)) = TRUE,"",VLOOKUP($D$4,CHOOSE({2,1},'Prime Standard'!$C220:$C220,'Prime Standard'!$H220:$H220),2,FALSE))</f>
        <v/>
      </c>
      <c r="E245" t="str">
        <f>IF(ISERROR(VLOOKUP($E$4,CHOOSE({2,1},'Prime Standard'!$C220:$C220,'Prime Standard'!$H220:$H220),2,FALSE)) = TRUE,"",VLOOKUP($E$4,CHOOSE({2,1},'Prime Standard'!$C220:$C220,'Prime Standard'!$H220:$H220),2,FALSE))</f>
        <v/>
      </c>
    </row>
    <row r="246" spans="3:5">
      <c r="C246" t="str">
        <f>IF(ISERROR(VLOOKUP($C$4,CHOOSE({2,1},'Prime Standard'!#REF!,'Prime Standard'!#REF!),2,FALSE)) = TRUE,"",VLOOKUP($C$4,CHOOSE({2,1},'Prime Standard'!#REF!,'Prime Standard'!#REF!),2,FALSE))</f>
        <v/>
      </c>
      <c r="D246" t="str">
        <f>IF(ISERROR(VLOOKUP($D$4,CHOOSE({2,1},'Prime Standard'!#REF!,'Prime Standard'!#REF!),2,FALSE)) = TRUE,"",VLOOKUP($D$4,CHOOSE({2,1},'Prime Standard'!#REF!,'Prime Standard'!#REF!),2,FALSE))</f>
        <v/>
      </c>
      <c r="E246" t="str">
        <f>IF(ISERROR(VLOOKUP($E$4,CHOOSE({2,1},'Prime Standard'!#REF!,'Prime Standard'!#REF!),2,FALSE)) = TRUE,"",VLOOKUP($E$4,CHOOSE({2,1},'Prime Standard'!#REF!,'Prime Standard'!#REF!),2,FALSE))</f>
        <v/>
      </c>
    </row>
    <row r="247" spans="3:5">
      <c r="C247" t="str">
        <f>IF(ISERROR(VLOOKUP($C$4,CHOOSE({2,1},'Prime Standard'!$C221:$C221,'Prime Standard'!$H221:$H221),2,FALSE)) = TRUE,"",VLOOKUP($C$4,CHOOSE({2,1},'Prime Standard'!$C221:$C221,'Prime Standard'!$H221:$H221),2,FALSE))</f>
        <v/>
      </c>
      <c r="D247" t="str">
        <f>IF(ISERROR(VLOOKUP($D$4,CHOOSE({2,1},'Prime Standard'!$C221:$C221,'Prime Standard'!$H221:$H221),2,FALSE)) = TRUE,"",VLOOKUP($D$4,CHOOSE({2,1},'Prime Standard'!$C221:$C221,'Prime Standard'!$H221:$H221),2,FALSE))</f>
        <v>SILTRONIC AG NA O.N.</v>
      </c>
      <c r="E247" t="str">
        <f>IF(ISERROR(VLOOKUP($E$4,CHOOSE({2,1},'Prime Standard'!$C221:$C221,'Prime Standard'!$H221:$H221),2,FALSE)) = TRUE,"",VLOOKUP($E$4,CHOOSE({2,1},'Prime Standard'!$C221:$C221,'Prime Standard'!$H221:$H221),2,FALSE))</f>
        <v/>
      </c>
    </row>
    <row r="248" spans="3:5">
      <c r="C248" t="str">
        <f>IF(ISERROR(VLOOKUP($C$4,CHOOSE({2,1},'Prime Standard'!#REF!,'Prime Standard'!#REF!),2,FALSE)) = TRUE,"",VLOOKUP($C$4,CHOOSE({2,1},'Prime Standard'!#REF!,'Prime Standard'!#REF!),2,FALSE))</f>
        <v/>
      </c>
      <c r="D248" t="str">
        <f>IF(ISERROR(VLOOKUP($D$4,CHOOSE({2,1},'Prime Standard'!#REF!,'Prime Standard'!#REF!),2,FALSE)) = TRUE,"",VLOOKUP($D$4,CHOOSE({2,1},'Prime Standard'!#REF!,'Prime Standard'!#REF!),2,FALSE))</f>
        <v/>
      </c>
      <c r="E248" t="str">
        <f>IF(ISERROR(VLOOKUP($E$4,CHOOSE({2,1},'Prime Standard'!#REF!,'Prime Standard'!#REF!),2,FALSE)) = TRUE,"",VLOOKUP($E$4,CHOOSE({2,1},'Prime Standard'!#REF!,'Prime Standard'!#REF!),2,FALSE))</f>
        <v/>
      </c>
    </row>
    <row r="249" spans="3:5">
      <c r="C249" t="str">
        <f>IF(ISERROR(VLOOKUP($C$4,CHOOSE({2,1},'Prime Standard'!$C223:$C223,'Prime Standard'!$H223:$H223),2,FALSE)) = TRUE,"",VLOOKUP($C$4,CHOOSE({2,1},'Prime Standard'!$C223:$C223,'Prime Standard'!$H223:$H223),2,FALSE))</f>
        <v/>
      </c>
      <c r="D249" t="str">
        <f>IF(ISERROR(VLOOKUP($D$4,CHOOSE({2,1},'Prime Standard'!$C223:$C223,'Prime Standard'!$H223:$H223),2,FALSE)) = TRUE,"",VLOOKUP($D$4,CHOOSE({2,1},'Prime Standard'!$C223:$C223,'Prime Standard'!$H223:$H223),2,FALSE))</f>
        <v/>
      </c>
      <c r="E249" t="str">
        <f>IF(ISERROR(VLOOKUP($E$4,CHOOSE({2,1},'Prime Standard'!$C223:$C223,'Prime Standard'!$H223:$H223),2,FALSE)) = TRUE,"",VLOOKUP($E$4,CHOOSE({2,1},'Prime Standard'!$C223:$C223,'Prime Standard'!$H223:$H223),2,FALSE))</f>
        <v>SIXT SE ST O.N.</v>
      </c>
    </row>
    <row r="250" spans="3:5">
      <c r="C250" t="str">
        <f>IF(ISERROR(VLOOKUP($C$4,CHOOSE({2,1},'Prime Standard'!$C224:$C224,'Prime Standard'!$H224:$H224),2,FALSE)) = TRUE,"",VLOOKUP($C$4,CHOOSE({2,1},'Prime Standard'!$C224:$C224,'Prime Standard'!$H224:$H224),2,FALSE))</f>
        <v/>
      </c>
      <c r="D250" t="str">
        <f>IF(ISERROR(VLOOKUP($D$4,CHOOSE({2,1},'Prime Standard'!$C224:$C224,'Prime Standard'!$H224:$H224),2,FALSE)) = TRUE,"",VLOOKUP($D$4,CHOOSE({2,1},'Prime Standard'!$C224:$C224,'Prime Standard'!$H224:$H224),2,FALSE))</f>
        <v/>
      </c>
      <c r="E250" t="str">
        <f>IF(ISERROR(VLOOKUP($E$4,CHOOSE({2,1},'Prime Standard'!$C224:$C224,'Prime Standard'!$H224:$H224),2,FALSE)) = TRUE,"",VLOOKUP($E$4,CHOOSE({2,1},'Prime Standard'!$C224:$C224,'Prime Standard'!$H224:$H224),2,FALSE))</f>
        <v/>
      </c>
    </row>
    <row r="251" spans="3:5">
      <c r="C251" t="str">
        <f>IF(ISERROR(VLOOKUP($C$4,CHOOSE({2,1},'Prime Standard'!$C225:$C225,'Prime Standard'!$H225:$H225),2,FALSE)) = TRUE,"",VLOOKUP($C$4,CHOOSE({2,1},'Prime Standard'!$C225:$C225,'Prime Standard'!$H225:$H225),2,FALSE))</f>
        <v/>
      </c>
      <c r="D251" t="str">
        <f>IF(ISERROR(VLOOKUP($D$4,CHOOSE({2,1},'Prime Standard'!$C225:$C225,'Prime Standard'!$H225:$H225),2,FALSE)) = TRUE,"",VLOOKUP($D$4,CHOOSE({2,1},'Prime Standard'!$C225:$C225,'Prime Standard'!$H225:$H225),2,FALSE))</f>
        <v/>
      </c>
      <c r="E251" t="str">
        <f>IF(ISERROR(VLOOKUP($E$4,CHOOSE({2,1},'Prime Standard'!$C225:$C225,'Prime Standard'!$H225:$H225),2,FALSE)) = TRUE,"",VLOOKUP($E$4,CHOOSE({2,1},'Prime Standard'!$C225:$C225,'Prime Standard'!$H225:$H225),2,FALSE))</f>
        <v>SMA SOLAR TECHNOL.AG</v>
      </c>
    </row>
    <row r="252" spans="3:5">
      <c r="C252" t="str">
        <f>IF(ISERROR(VLOOKUP($C$4,CHOOSE({2,1},'Prime Standard'!$C226:$C226,'Prime Standard'!$H226:$H226),2,FALSE)) = TRUE,"",VLOOKUP($C$4,CHOOSE({2,1},'Prime Standard'!$C226:$C226,'Prime Standard'!$H226:$H226),2,FALSE))</f>
        <v/>
      </c>
      <c r="D252" t="str">
        <f>IF(ISERROR(VLOOKUP($D$4,CHOOSE({2,1},'Prime Standard'!$C226:$C226,'Prime Standard'!$H226:$H226),2,FALSE)) = TRUE,"",VLOOKUP($D$4,CHOOSE({2,1},'Prime Standard'!$C226:$C226,'Prime Standard'!$H226:$H226),2,FALSE))</f>
        <v/>
      </c>
      <c r="E252" t="str">
        <f>IF(ISERROR(VLOOKUP($E$4,CHOOSE({2,1},'Prime Standard'!$C226:$C226,'Prime Standard'!$H226:$H226),2,FALSE)) = TRUE,"",VLOOKUP($E$4,CHOOSE({2,1},'Prime Standard'!$C226:$C226,'Prime Standard'!$H226:$H226),2,FALSE))</f>
        <v/>
      </c>
    </row>
    <row r="253" spans="3:5">
      <c r="C253" t="str">
        <f>IF(ISERROR(VLOOKUP($C$4,CHOOSE({2,1},'Prime Standard'!$C227:$C227,'Prime Standard'!$H227:$H227),2,FALSE)) = TRUE,"",VLOOKUP($C$4,CHOOSE({2,1},'Prime Standard'!$C227:$C227,'Prime Standard'!$H227:$H227),2,FALSE))</f>
        <v/>
      </c>
      <c r="D253" t="str">
        <f>IF(ISERROR(VLOOKUP($D$4,CHOOSE({2,1},'Prime Standard'!$C227:$C227,'Prime Standard'!$H227:$H227),2,FALSE)) = TRUE,"",VLOOKUP($D$4,CHOOSE({2,1},'Prime Standard'!$C227:$C227,'Prime Standard'!$H227:$H227),2,FALSE))</f>
        <v/>
      </c>
      <c r="E253" t="str">
        <f>IF(ISERROR(VLOOKUP($E$4,CHOOSE({2,1},'Prime Standard'!$C227:$C227,'Prime Standard'!$H227:$H227),2,FALSE)) = TRUE,"",VLOOKUP($E$4,CHOOSE({2,1},'Prime Standard'!$C227:$C227,'Prime Standard'!$H227:$H227),2,FALSE))</f>
        <v/>
      </c>
    </row>
    <row r="254" spans="3:5">
      <c r="C254" t="str">
        <f>IF(ISERROR(VLOOKUP($C$4,CHOOSE({2,1},'Prime Standard'!#REF!,'Prime Standard'!#REF!),2,FALSE)) = TRUE,"",VLOOKUP($C$4,CHOOSE({2,1},'Prime Standard'!#REF!,'Prime Standard'!#REF!),2,FALSE))</f>
        <v/>
      </c>
      <c r="D254" t="str">
        <f>IF(ISERROR(VLOOKUP($D$4,CHOOSE({2,1},'Prime Standard'!#REF!,'Prime Standard'!#REF!),2,FALSE)) = TRUE,"",VLOOKUP($D$4,CHOOSE({2,1},'Prime Standard'!#REF!,'Prime Standard'!#REF!),2,FALSE))</f>
        <v/>
      </c>
      <c r="E254" t="str">
        <f>IF(ISERROR(VLOOKUP($E$4,CHOOSE({2,1},'Prime Standard'!#REF!,'Prime Standard'!#REF!),2,FALSE)) = TRUE,"",VLOOKUP($E$4,CHOOSE({2,1},'Prime Standard'!#REF!,'Prime Standard'!#REF!),2,FALSE))</f>
        <v/>
      </c>
    </row>
    <row r="255" spans="3:5">
      <c r="C255" t="str">
        <f>IF(ISERROR(VLOOKUP($C$4,CHOOSE({2,1},'Prime Standard'!$C229:$C229,'Prime Standard'!$H229:$H229),2,FALSE)) = TRUE,"",VLOOKUP($C$4,CHOOSE({2,1},'Prime Standard'!$C229:$C229,'Prime Standard'!$H229:$H229),2,FALSE))</f>
        <v/>
      </c>
      <c r="D255" t="str">
        <f>IF(ISERROR(VLOOKUP($D$4,CHOOSE({2,1},'Prime Standard'!$C229:$C229,'Prime Standard'!$H229:$H229),2,FALSE)) = TRUE,"",VLOOKUP($D$4,CHOOSE({2,1},'Prime Standard'!$C229:$C229,'Prime Standard'!$H229:$H229),2,FALSE))</f>
        <v/>
      </c>
      <c r="E255" t="str">
        <f>IF(ISERROR(VLOOKUP($E$4,CHOOSE({2,1},'Prime Standard'!$C229:$C229,'Prime Standard'!$H229:$H229),2,FALSE)) = TRUE,"",VLOOKUP($E$4,CHOOSE({2,1},'Prime Standard'!$C229:$C229,'Prime Standard'!$H229:$H229),2,FALSE))</f>
        <v>Springer Nature AG &amp; Co. KGaA</v>
      </c>
    </row>
    <row r="256" spans="3:5">
      <c r="C256" t="str">
        <f>IF(ISERROR(VLOOKUP($C$4,CHOOSE({2,1},'Prime Standard'!$C230:$C230,'Prime Standard'!$H230:$H230),2,FALSE)) = TRUE,"",VLOOKUP($C$4,CHOOSE({2,1},'Prime Standard'!$C230:$C230,'Prime Standard'!$H230:$H230),2,FALSE))</f>
        <v/>
      </c>
      <c r="D256" t="str">
        <f>IF(ISERROR(VLOOKUP($D$4,CHOOSE({2,1},'Prime Standard'!$C230:$C230,'Prime Standard'!$H230:$H230),2,FALSE)) = TRUE,"",VLOOKUP($D$4,CHOOSE({2,1},'Prime Standard'!$C230:$C230,'Prime Standard'!$H230:$H230),2,FALSE))</f>
        <v/>
      </c>
      <c r="E256" t="str">
        <f>IF(ISERROR(VLOOKUP($E$4,CHOOSE({2,1},'Prime Standard'!$C230:$C230,'Prime Standard'!$H230:$H230),2,FALSE)) = TRUE,"",VLOOKUP($E$4,CHOOSE({2,1},'Prime Standard'!$C230:$C230,'Prime Standard'!$H230:$H230),2,FALSE))</f>
        <v>STABILUS SE INH. EO-,01</v>
      </c>
    </row>
    <row r="257" spans="3:5">
      <c r="C257" t="str">
        <f>IF(ISERROR(VLOOKUP($C$4,CHOOSE({2,1},'Prime Standard'!$C231:$C231,'Prime Standard'!$H231:$H231),2,FALSE)) = TRUE,"",VLOOKUP($C$4,CHOOSE({2,1},'Prime Standard'!$C231:$C231,'Prime Standard'!$H231:$H231),2,FALSE))</f>
        <v/>
      </c>
      <c r="D257" t="str">
        <f>IF(ISERROR(VLOOKUP($D$4,CHOOSE({2,1},'Prime Standard'!$C231:$C231,'Prime Standard'!$H231:$H231),2,FALSE)) = TRUE,"",VLOOKUP($D$4,CHOOSE({2,1},'Prime Standard'!$C231:$C231,'Prime Standard'!$H231:$H231),2,FALSE))</f>
        <v/>
      </c>
      <c r="E257" t="str">
        <f>IF(ISERROR(VLOOKUP($E$4,CHOOSE({2,1},'Prime Standard'!$C231:$C231,'Prime Standard'!$H231:$H231),2,FALSE)) = TRUE,"",VLOOKUP($E$4,CHOOSE({2,1},'Prime Standard'!$C231:$C231,'Prime Standard'!$H231:$H231),2,FALSE))</f>
        <v/>
      </c>
    </row>
    <row r="258" spans="3:5">
      <c r="C258" t="str">
        <f>IF(ISERROR(VLOOKUP($C$4,CHOOSE({2,1},'Prime Standard'!$C232:$C232,'Prime Standard'!$H232:$H232),2,FALSE)) = TRUE,"",VLOOKUP($C$4,CHOOSE({2,1},'Prime Standard'!$C232:$C232,'Prime Standard'!$H232:$H232),2,FALSE))</f>
        <v/>
      </c>
      <c r="D258" t="str">
        <f>IF(ISERROR(VLOOKUP($D$4,CHOOSE({2,1},'Prime Standard'!$C232:$C232,'Prime Standard'!$H232:$H232),2,FALSE)) = TRUE,"",VLOOKUP($D$4,CHOOSE({2,1},'Prime Standard'!$C232:$C232,'Prime Standard'!$H232:$H232),2,FALSE))</f>
        <v/>
      </c>
      <c r="E258" t="str">
        <f>IF(ISERROR(VLOOKUP($E$4,CHOOSE({2,1},'Prime Standard'!$C232:$C232,'Prime Standard'!$H232:$H232),2,FALSE)) = TRUE,"",VLOOKUP($E$4,CHOOSE({2,1},'Prime Standard'!$C232:$C232,'Prime Standard'!$H232:$H232),2,FALSE))</f>
        <v>STROEER SE + CO. KGAA</v>
      </c>
    </row>
    <row r="259" spans="3:5">
      <c r="C259" t="str">
        <f>IF(ISERROR(VLOOKUP($C$4,CHOOSE({2,1},'Prime Standard'!#REF!,'Prime Standard'!#REF!),2,FALSE)) = TRUE,"",VLOOKUP($C$4,CHOOSE({2,1},'Prime Standard'!#REF!,'Prime Standard'!#REF!),2,FALSE))</f>
        <v/>
      </c>
      <c r="D259" t="str">
        <f>IF(ISERROR(VLOOKUP($D$4,CHOOSE({2,1},'Prime Standard'!#REF!,'Prime Standard'!#REF!),2,FALSE)) = TRUE,"",VLOOKUP($D$4,CHOOSE({2,1},'Prime Standard'!#REF!,'Prime Standard'!#REF!),2,FALSE))</f>
        <v/>
      </c>
      <c r="E259" t="str">
        <f>IF(ISERROR(VLOOKUP($E$4,CHOOSE({2,1},'Prime Standard'!#REF!,'Prime Standard'!#REF!),2,FALSE)) = TRUE,"",VLOOKUP($E$4,CHOOSE({2,1},'Prime Standard'!#REF!,'Prime Standard'!#REF!),2,FALSE))</f>
        <v/>
      </c>
    </row>
    <row r="260" spans="3:5">
      <c r="C260" t="str">
        <f>IF(ISERROR(VLOOKUP($C$4,CHOOSE({2,1},'Prime Standard'!$C233:$C233,'Prime Standard'!$H233:$H233),2,FALSE)) = TRUE,"",VLOOKUP($C$4,CHOOSE({2,1},'Prime Standard'!$C233:$C233,'Prime Standard'!$H233:$H233),2,FALSE))</f>
        <v/>
      </c>
      <c r="D260" t="str">
        <f>IF(ISERROR(VLOOKUP($D$4,CHOOSE({2,1},'Prime Standard'!$C233:$C233,'Prime Standard'!$H233:$H233),2,FALSE)) = TRUE,"",VLOOKUP($D$4,CHOOSE({2,1},'Prime Standard'!$C233:$C233,'Prime Standard'!$H233:$H233),2,FALSE))</f>
        <v/>
      </c>
      <c r="E260" t="str">
        <f>IF(ISERROR(VLOOKUP($E$4,CHOOSE({2,1},'Prime Standard'!$C233:$C233,'Prime Standard'!$H233:$H233),2,FALSE)) = TRUE,"",VLOOKUP($E$4,CHOOSE({2,1},'Prime Standard'!$C233:$C233,'Prime Standard'!$H233:$H233),2,FALSE))</f>
        <v>SUEDZUCKER AG  O.N.</v>
      </c>
    </row>
    <row r="261" spans="3:5">
      <c r="C261" t="str">
        <f>IF(ISERROR(VLOOKUP($C$4,CHOOSE({2,1},'Prime Standard'!$C234:$C234,'Prime Standard'!$H234:$H234),2,FALSE)) = TRUE,"",VLOOKUP($C$4,CHOOSE({2,1},'Prime Standard'!$C234:$C234,'Prime Standard'!$H234:$H234),2,FALSE))</f>
        <v/>
      </c>
      <c r="D261" t="str">
        <f>IF(ISERROR(VLOOKUP($D$4,CHOOSE({2,1},'Prime Standard'!$C234:$C234,'Prime Standard'!$H234:$H234),2,FALSE)) = TRUE,"",VLOOKUP($D$4,CHOOSE({2,1},'Prime Standard'!$C234:$C234,'Prime Standard'!$H234:$H234),2,FALSE))</f>
        <v/>
      </c>
      <c r="E261" t="str">
        <f>IF(ISERROR(VLOOKUP($E$4,CHOOSE({2,1},'Prime Standard'!$C234:$C234,'Prime Standard'!$H234:$H234),2,FALSE)) = TRUE,"",VLOOKUP($E$4,CHOOSE({2,1},'Prime Standard'!$C234:$C234,'Prime Standard'!$H234:$H234),2,FALSE))</f>
        <v/>
      </c>
    </row>
    <row r="262" spans="3:5">
      <c r="C262" t="str">
        <f>IF(ISERROR(VLOOKUP($C$4,CHOOSE({2,1},'Prime Standard'!#REF!,'Prime Standard'!#REF!),2,FALSE)) = TRUE,"",VLOOKUP($C$4,CHOOSE({2,1},'Prime Standard'!#REF!,'Prime Standard'!#REF!),2,FALSE))</f>
        <v/>
      </c>
      <c r="D262" t="str">
        <f>IF(ISERROR(VLOOKUP($D$4,CHOOSE({2,1},'Prime Standard'!#REF!,'Prime Standard'!#REF!),2,FALSE)) = TRUE,"",VLOOKUP($D$4,CHOOSE({2,1},'Prime Standard'!#REF!,'Prime Standard'!#REF!),2,FALSE))</f>
        <v/>
      </c>
      <c r="E262" t="str">
        <f>IF(ISERROR(VLOOKUP($E$4,CHOOSE({2,1},'Prime Standard'!#REF!,'Prime Standard'!#REF!),2,FALSE)) = TRUE,"",VLOOKUP($E$4,CHOOSE({2,1},'Prime Standard'!#REF!,'Prime Standard'!#REF!),2,FALSE))</f>
        <v/>
      </c>
    </row>
    <row r="263" spans="3:5">
      <c r="C263" t="str">
        <f>IF(ISERROR(VLOOKUP($C$4,CHOOSE({2,1},'Prime Standard'!$C235:$C235,'Prime Standard'!$H235:$H235),2,FALSE)) = TRUE,"",VLOOKUP($C$4,CHOOSE({2,1},'Prime Standard'!$C235:$C235,'Prime Standard'!$H235:$H235),2,FALSE))</f>
        <v/>
      </c>
      <c r="D263" t="str">
        <f>IF(ISERROR(VLOOKUP($D$4,CHOOSE({2,1},'Prime Standard'!$C235:$C235,'Prime Standard'!$H235:$H235),2,FALSE)) = TRUE,"",VLOOKUP($D$4,CHOOSE({2,1},'Prime Standard'!$C235:$C235,'Prime Standard'!$H235:$H235),2,FALSE))</f>
        <v>SUSS MicroTec SE</v>
      </c>
      <c r="E263" t="str">
        <f>IF(ISERROR(VLOOKUP($E$4,CHOOSE({2,1},'Prime Standard'!$C235:$C235,'Prime Standard'!$H235:$H235),2,FALSE)) = TRUE,"",VLOOKUP($E$4,CHOOSE({2,1},'Prime Standard'!$C235:$C235,'Prime Standard'!$H235:$H235),2,FALSE))</f>
        <v/>
      </c>
    </row>
    <row r="264" spans="3:5">
      <c r="C264" t="str">
        <f>IF(ISERROR(VLOOKUP($C$4,CHOOSE({2,1},'Prime Standard'!$C236:$C236,'Prime Standard'!$H236:$H236),2,FALSE)) = TRUE,"",VLOOKUP($C$4,CHOOSE({2,1},'Prime Standard'!$C236:$C236,'Prime Standard'!$H236:$H236),2,FALSE))</f>
        <v>SYMRISE AG INH. O.N.</v>
      </c>
      <c r="D264" t="str">
        <f>IF(ISERROR(VLOOKUP($D$4,CHOOSE({2,1},'Prime Standard'!$C236:$C236,'Prime Standard'!$H236:$H236),2,FALSE)) = TRUE,"",VLOOKUP($D$4,CHOOSE({2,1},'Prime Standard'!$C236:$C236,'Prime Standard'!$H236:$H236),2,FALSE))</f>
        <v/>
      </c>
      <c r="E264" t="str">
        <f>IF(ISERROR(VLOOKUP($E$4,CHOOSE({2,1},'Prime Standard'!$C236:$C236,'Prime Standard'!$H236:$H236),2,FALSE)) = TRUE,"",VLOOKUP($E$4,CHOOSE({2,1},'Prime Standard'!$C236:$C236,'Prime Standard'!$H236:$H236),2,FALSE))</f>
        <v/>
      </c>
    </row>
    <row r="265" spans="3:5">
      <c r="C265" t="str">
        <f>IF(ISERROR(VLOOKUP($C$4,CHOOSE({2,1},'Prime Standard'!$C237:$C237,'Prime Standard'!$H237:$H237),2,FALSE)) = TRUE,"",VLOOKUP($C$4,CHOOSE({2,1},'Prime Standard'!$C237:$C237,'Prime Standard'!$H237:$H237),2,FALSE))</f>
        <v/>
      </c>
      <c r="D265" t="str">
        <f>IF(ISERROR(VLOOKUP($D$4,CHOOSE({2,1},'Prime Standard'!$C237:$C237,'Prime Standard'!$H237:$H237),2,FALSE)) = TRUE,"",VLOOKUP($D$4,CHOOSE({2,1},'Prime Standard'!$C237:$C237,'Prime Standard'!$H237:$H237),2,FALSE))</f>
        <v/>
      </c>
      <c r="E265" t="str">
        <f>IF(ISERROR(VLOOKUP($E$4,CHOOSE({2,1},'Prime Standard'!$C237:$C237,'Prime Standard'!$H237:$H237),2,FALSE)) = TRUE,"",VLOOKUP($E$4,CHOOSE({2,1},'Prime Standard'!$C237:$C237,'Prime Standard'!$H237:$H237),2,FALSE))</f>
        <v/>
      </c>
    </row>
    <row r="266" spans="3:5">
      <c r="C266" t="str">
        <f>IF(ISERROR(VLOOKUP($C$4,CHOOSE({2,1},'Prime Standard'!$C238:$C238,'Prime Standard'!$H238:$H238),2,FALSE)) = TRUE,"",VLOOKUP($C$4,CHOOSE({2,1},'Prime Standard'!$C238:$C238,'Prime Standard'!$H238:$H238),2,FALSE))</f>
        <v/>
      </c>
      <c r="D266" t="str">
        <f>IF(ISERROR(VLOOKUP($D$4,CHOOSE({2,1},'Prime Standard'!$C238:$C238,'Prime Standard'!$H238:$H238),2,FALSE)) = TRUE,"",VLOOKUP($D$4,CHOOSE({2,1},'Prime Standard'!$C238:$C238,'Prime Standard'!$H238:$H238),2,FALSE))</f>
        <v>TAG IMMOBILIEN AG</v>
      </c>
      <c r="E266" t="str">
        <f>IF(ISERROR(VLOOKUP($E$4,CHOOSE({2,1},'Prime Standard'!$C238:$C238,'Prime Standard'!$H238:$H238),2,FALSE)) = TRUE,"",VLOOKUP($E$4,CHOOSE({2,1},'Prime Standard'!$C238:$C238,'Prime Standard'!$H238:$H238),2,FALSE))</f>
        <v/>
      </c>
    </row>
    <row r="267" spans="3:5">
      <c r="C267" t="str">
        <f>IF(ISERROR(VLOOKUP($C$4,CHOOSE({2,1},'Prime Standard'!$C239:$C239,'Prime Standard'!$H239:$H239),2,FALSE)) = TRUE,"",VLOOKUP($C$4,CHOOSE({2,1},'Prime Standard'!$C239:$C239,'Prime Standard'!$H239:$H239),2,FALSE))</f>
        <v/>
      </c>
      <c r="D267" t="str">
        <f>IF(ISERROR(VLOOKUP($D$4,CHOOSE({2,1},'Prime Standard'!$C239:$C239,'Prime Standard'!$H239:$H239),2,FALSE)) = TRUE,"",VLOOKUP($D$4,CHOOSE({2,1},'Prime Standard'!$C239:$C239,'Prime Standard'!$H239:$H239),2,FALSE))</f>
        <v/>
      </c>
      <c r="E267" t="str">
        <f>IF(ISERROR(VLOOKUP($E$4,CHOOSE({2,1},'Prime Standard'!$C239:$C239,'Prime Standard'!$H239:$H239),2,FALSE)) = TRUE,"",VLOOKUP($E$4,CHOOSE({2,1},'Prime Standard'!$C239:$C239,'Prime Standard'!$H239:$H239),2,FALSE))</f>
        <v/>
      </c>
    </row>
    <row r="268" spans="3:5">
      <c r="C268" t="str">
        <f>IF(ISERROR(VLOOKUP($C$4,CHOOSE({2,1},'Prime Standard'!$C240:$C240,'Prime Standard'!$H240:$H240),2,FALSE)) = TRUE,"",VLOOKUP($C$4,CHOOSE({2,1},'Prime Standard'!$C240:$C240,'Prime Standard'!$H240:$H240),2,FALSE))</f>
        <v/>
      </c>
      <c r="D268" t="str">
        <f>IF(ISERROR(VLOOKUP($D$4,CHOOSE({2,1},'Prime Standard'!$C240:$C240,'Prime Standard'!$H240:$H240),2,FALSE)) = TRUE,"",VLOOKUP($D$4,CHOOSE({2,1},'Prime Standard'!$C240:$C240,'Prime Standard'!$H240:$H240),2,FALSE))</f>
        <v>TALANX AG NA O.N.</v>
      </c>
      <c r="E268" t="str">
        <f>IF(ISERROR(VLOOKUP($E$4,CHOOSE({2,1},'Prime Standard'!$C240:$C240,'Prime Standard'!$H240:$H240),2,FALSE)) = TRUE,"",VLOOKUP($E$4,CHOOSE({2,1},'Prime Standard'!$C240:$C240,'Prime Standard'!$H240:$H240),2,FALSE))</f>
        <v/>
      </c>
    </row>
    <row r="269" spans="3:5">
      <c r="C269" t="str">
        <f>IF(ISERROR(VLOOKUP($C$4,CHOOSE({2,1},'Prime Standard'!$C241:$C241,'Prime Standard'!$H241:$H241),2,FALSE)) = TRUE,"",VLOOKUP($C$4,CHOOSE({2,1},'Prime Standard'!$C241:$C241,'Prime Standard'!$H241:$H241),2,FALSE))</f>
        <v/>
      </c>
      <c r="D269" t="str">
        <f>IF(ISERROR(VLOOKUP($D$4,CHOOSE({2,1},'Prime Standard'!$C241:$C241,'Prime Standard'!$H241:$H241),2,FALSE)) = TRUE,"",VLOOKUP($D$4,CHOOSE({2,1},'Prime Standard'!$C241:$C241,'Prime Standard'!$H241:$H241),2,FALSE))</f>
        <v/>
      </c>
      <c r="E269" t="str">
        <f>IF(ISERROR(VLOOKUP($E$4,CHOOSE({2,1},'Prime Standard'!$C241:$C241,'Prime Standard'!$H241:$H241),2,FALSE)) = TRUE,"",VLOOKUP($E$4,CHOOSE({2,1},'Prime Standard'!$C241:$C241,'Prime Standard'!$H241:$H241),2,FALSE))</f>
        <v>TEAMVIEWER SE  INH O.N.</v>
      </c>
    </row>
    <row r="270" spans="3:5">
      <c r="C270" t="str">
        <f>IF(ISERROR(VLOOKUP($C$4,CHOOSE({2,1},'Prime Standard'!#REF!,'Prime Standard'!#REF!),2,FALSE)) = TRUE,"",VLOOKUP($C$4,CHOOSE({2,1},'Prime Standard'!#REF!,'Prime Standard'!#REF!),2,FALSE))</f>
        <v/>
      </c>
      <c r="D270" t="str">
        <f>IF(ISERROR(VLOOKUP($D$4,CHOOSE({2,1},'Prime Standard'!#REF!,'Prime Standard'!#REF!),2,FALSE)) = TRUE,"",VLOOKUP($D$4,CHOOSE({2,1},'Prime Standard'!#REF!,'Prime Standard'!#REF!),2,FALSE))</f>
        <v/>
      </c>
      <c r="E270" t="str">
        <f>IF(ISERROR(VLOOKUP($E$4,CHOOSE({2,1},'Prime Standard'!#REF!,'Prime Standard'!#REF!),2,FALSE)) = TRUE,"",VLOOKUP($E$4,CHOOSE({2,1},'Prime Standard'!#REF!,'Prime Standard'!#REF!),2,FALSE))</f>
        <v/>
      </c>
    </row>
    <row r="271" spans="3:5">
      <c r="C271" t="str">
        <f>IF(ISERROR(VLOOKUP($C$4,CHOOSE({2,1},'Prime Standard'!$C242:$C242,'Prime Standard'!$H242:$H242),2,FALSE)) = TRUE,"",VLOOKUP($C$4,CHOOSE({2,1},'Prime Standard'!$C242:$C242,'Prime Standard'!$H242:$H242),2,FALSE))</f>
        <v/>
      </c>
      <c r="D271" t="str">
        <f>IF(ISERROR(VLOOKUP($D$4,CHOOSE({2,1},'Prime Standard'!$C242:$C242,'Prime Standard'!$H242:$H242),2,FALSE)) = TRUE,"",VLOOKUP($D$4,CHOOSE({2,1},'Prime Standard'!$C242:$C242,'Prime Standard'!$H242:$H242),2,FALSE))</f>
        <v/>
      </c>
      <c r="E271" t="str">
        <f>IF(ISERROR(VLOOKUP($E$4,CHOOSE({2,1},'Prime Standard'!$C242:$C242,'Prime Standard'!$H242:$H242),2,FALSE)) = TRUE,"",VLOOKUP($E$4,CHOOSE({2,1},'Prime Standard'!$C242:$C242,'Prime Standard'!$H242:$H242),2,FALSE))</f>
        <v/>
      </c>
    </row>
    <row r="272" spans="3:5">
      <c r="C272" t="str">
        <f>IF(ISERROR(VLOOKUP($C$4,CHOOSE({2,1},'Prime Standard'!$C243:$C243,'Prime Standard'!$H243:$H243),2,FALSE)) = TRUE,"",VLOOKUP($C$4,CHOOSE({2,1},'Prime Standard'!$C243:$C243,'Prime Standard'!$H243:$H243),2,FALSE))</f>
        <v/>
      </c>
      <c r="D272" t="str">
        <f>IF(ISERROR(VLOOKUP($D$4,CHOOSE({2,1},'Prime Standard'!$C243:$C243,'Prime Standard'!$H243:$H243),2,FALSE)) = TRUE,"",VLOOKUP($D$4,CHOOSE({2,1},'Prime Standard'!$C243:$C243,'Prime Standard'!$H243:$H243),2,FALSE))</f>
        <v>THYSSENKRUPP AG O.N.</v>
      </c>
      <c r="E272" t="str">
        <f>IF(ISERROR(VLOOKUP($E$4,CHOOSE({2,1},'Prime Standard'!$C243:$C243,'Prime Standard'!$H243:$H243),2,FALSE)) = TRUE,"",VLOOKUP($E$4,CHOOSE({2,1},'Prime Standard'!$C243:$C243,'Prime Standard'!$H243:$H243),2,FALSE))</f>
        <v/>
      </c>
    </row>
    <row r="273" spans="3:5">
      <c r="C273" t="str">
        <f>IF(ISERROR(VLOOKUP($C$4,CHOOSE({2,1},'Prime Standard'!$C244:$C244,'Prime Standard'!$H244:$H244),2,FALSE)) = TRUE,"",VLOOKUP($C$4,CHOOSE({2,1},'Prime Standard'!$C244:$C244,'Prime Standard'!$H244:$H244),2,FALSE))</f>
        <v/>
      </c>
      <c r="D273" t="str">
        <f>IF(ISERROR(VLOOKUP($D$4,CHOOSE({2,1},'Prime Standard'!$C244:$C244,'Prime Standard'!$H244:$H244),2,FALSE)) = TRUE,"",VLOOKUP($D$4,CHOOSE({2,1},'Prime Standard'!$C244:$C244,'Prime Standard'!$H244:$H244),2,FALSE))</f>
        <v/>
      </c>
      <c r="E273" t="str">
        <f>IF(ISERROR(VLOOKUP($E$4,CHOOSE({2,1},'Prime Standard'!$C244:$C244,'Prime Standard'!$H244:$H244),2,FALSE)) = TRUE,"",VLOOKUP($E$4,CHOOSE({2,1},'Prime Standard'!$C244:$C244,'Prime Standard'!$H244:$H244),2,FALSE))</f>
        <v/>
      </c>
    </row>
    <row r="274" spans="3:5">
      <c r="C274" t="str">
        <f>IF(ISERROR(VLOOKUP($C$4,CHOOSE({2,1},'Prime Standard'!$C245:$C245,'Prime Standard'!$H245:$H245),2,FALSE)) = TRUE,"",VLOOKUP($C$4,CHOOSE({2,1},'Prime Standard'!$C245:$C245,'Prime Standard'!$H245:$H245),2,FALSE))</f>
        <v/>
      </c>
      <c r="D274" t="str">
        <f>IF(ISERROR(VLOOKUP($D$4,CHOOSE({2,1},'Prime Standard'!$C245:$C245,'Prime Standard'!$H245:$H245),2,FALSE)) = TRUE,"",VLOOKUP($D$4,CHOOSE({2,1},'Prime Standard'!$C245:$C245,'Prime Standard'!$H245:$H245),2,FALSE))</f>
        <v>TKMS AG + CO. KGAA O.N.</v>
      </c>
      <c r="E274" t="str">
        <f>IF(ISERROR(VLOOKUP($E$4,CHOOSE({2,1},'Prime Standard'!$C245:$C245,'Prime Standard'!$H245:$H245),2,FALSE)) = TRUE,"",VLOOKUP($E$4,CHOOSE({2,1},'Prime Standard'!$C245:$C245,'Prime Standard'!$H245:$H245),2,FALSE))</f>
        <v/>
      </c>
    </row>
    <row r="275" spans="3:5">
      <c r="C275" t="str">
        <f>IF(ISERROR(VLOOKUP($C$4,CHOOSE({2,1},'Prime Standard'!$C246:$C246,'Prime Standard'!$H246:$H246),2,FALSE)) = TRUE,"",VLOOKUP($C$4,CHOOSE({2,1},'Prime Standard'!$C246:$C246,'Prime Standard'!$H246:$H246),2,FALSE))</f>
        <v/>
      </c>
      <c r="D275" t="str">
        <f>IF(ISERROR(VLOOKUP($D$4,CHOOSE({2,1},'Prime Standard'!$C246:$C246,'Prime Standard'!$H246:$H246),2,FALSE)) = TRUE,"",VLOOKUP($D$4,CHOOSE({2,1},'Prime Standard'!$C246:$C246,'Prime Standard'!$H246:$H246),2,FALSE))</f>
        <v/>
      </c>
      <c r="E275" t="str">
        <f>IF(ISERROR(VLOOKUP($E$4,CHOOSE({2,1},'Prime Standard'!$C246:$C246,'Prime Standard'!$H246:$H246),2,FALSE)) = TRUE,"",VLOOKUP($E$4,CHOOSE({2,1},'Prime Standard'!$C246:$C246,'Prime Standard'!$H246:$H246),2,FALSE))</f>
        <v>TONIES SE</v>
      </c>
    </row>
    <row r="276" spans="3:5">
      <c r="C276" t="str">
        <f>IF(ISERROR(VLOOKUP($C$4,CHOOSE({2,1},'Prime Standard'!$C247:$C247,'Prime Standard'!$H247:$H247),2,FALSE)) = TRUE,"",VLOOKUP($C$4,CHOOSE({2,1},'Prime Standard'!$C247:$C247,'Prime Standard'!$H247:$H247),2,FALSE))</f>
        <v/>
      </c>
      <c r="D276" t="str">
        <f>IF(ISERROR(VLOOKUP($D$4,CHOOSE({2,1},'Prime Standard'!$C247:$C247,'Prime Standard'!$H247:$H247),2,FALSE)) = TRUE,"",VLOOKUP($D$4,CHOOSE({2,1},'Prime Standard'!$C247:$C247,'Prime Standard'!$H247:$H247),2,FALSE))</f>
        <v>TRATON SE   INH O.N.</v>
      </c>
      <c r="E276" t="str">
        <f>IF(ISERROR(VLOOKUP($E$4,CHOOSE({2,1},'Prime Standard'!$C247:$C247,'Prime Standard'!$H247:$H247),2,FALSE)) = TRUE,"",VLOOKUP($E$4,CHOOSE({2,1},'Prime Standard'!$C247:$C247,'Prime Standard'!$H247:$H247),2,FALSE))</f>
        <v/>
      </c>
    </row>
    <row r="277" spans="3:5">
      <c r="C277" t="str">
        <f>IF(ISERROR(VLOOKUP($C$4,CHOOSE({2,1},'Prime Standard'!$C248:$C248,'Prime Standard'!$H248:$H248),2,FALSE)) = TRUE,"",VLOOKUP($C$4,CHOOSE({2,1},'Prime Standard'!$C248:$C248,'Prime Standard'!$H248:$H248),2,FALSE))</f>
        <v/>
      </c>
      <c r="D277" t="str">
        <f>IF(ISERROR(VLOOKUP($D$4,CHOOSE({2,1},'Prime Standard'!$C248:$C248,'Prime Standard'!$H248:$H248),2,FALSE)) = TRUE,"",VLOOKUP($D$4,CHOOSE({2,1},'Prime Standard'!$C248:$C248,'Prime Standard'!$H248:$H248),2,FALSE))</f>
        <v>TUI AG</v>
      </c>
      <c r="E277" t="str">
        <f>IF(ISERROR(VLOOKUP($E$4,CHOOSE({2,1},'Prime Standard'!$C248:$C248,'Prime Standard'!$H248:$H248),2,FALSE)) = TRUE,"",VLOOKUP($E$4,CHOOSE({2,1},'Prime Standard'!$C248:$C248,'Prime Standard'!$H248:$H248),2,FALSE))</f>
        <v/>
      </c>
    </row>
    <row r="278" spans="3:5">
      <c r="C278" t="str">
        <f>IF(ISERROR(VLOOKUP($C$4,CHOOSE({2,1},'Prime Standard'!$C249:$C249,'Prime Standard'!$H249:$H249),2,FALSE)) = TRUE,"",VLOOKUP($C$4,CHOOSE({2,1},'Prime Standard'!$C249:$C249,'Prime Standard'!$H249:$H249),2,FALSE))</f>
        <v/>
      </c>
      <c r="D278" t="str">
        <f>IF(ISERROR(VLOOKUP($D$4,CHOOSE({2,1},'Prime Standard'!$C249:$C249,'Prime Standard'!$H249:$H249),2,FALSE)) = TRUE,"",VLOOKUP($D$4,CHOOSE({2,1},'Prime Standard'!$C249:$C249,'Prime Standard'!$H249:$H249),2,FALSE))</f>
        <v/>
      </c>
      <c r="E278" t="str">
        <f>IF(ISERROR(VLOOKUP($E$4,CHOOSE({2,1},'Prime Standard'!$C249:$C249,'Prime Standard'!$H249:$H249),2,FALSE)) = TRUE,"",VLOOKUP($E$4,CHOOSE({2,1},'Prime Standard'!$C249:$C249,'Prime Standard'!$H249:$H249),2,FALSE))</f>
        <v/>
      </c>
    </row>
    <row r="279" spans="3:5">
      <c r="C279" t="str">
        <f>IF(ISERROR(VLOOKUP($C$4,CHOOSE({2,1},'Prime Standard'!#REF!,'Prime Standard'!#REF!),2,FALSE)) = TRUE,"",VLOOKUP($C$4,CHOOSE({2,1},'Prime Standard'!#REF!,'Prime Standard'!#REF!),2,FALSE))</f>
        <v/>
      </c>
      <c r="D279" t="str">
        <f>IF(ISERROR(VLOOKUP($D$4,CHOOSE({2,1},'Prime Standard'!#REF!,'Prime Standard'!#REF!),2,FALSE)) = TRUE,"",VLOOKUP($D$4,CHOOSE({2,1},'Prime Standard'!#REF!,'Prime Standard'!#REF!),2,FALSE))</f>
        <v/>
      </c>
      <c r="E279" t="str">
        <f>IF(ISERROR(VLOOKUP($E$4,CHOOSE({2,1},'Prime Standard'!#REF!,'Prime Standard'!#REF!),2,FALSE)) = TRUE,"",VLOOKUP($E$4,CHOOSE({2,1},'Prime Standard'!#REF!,'Prime Standard'!#REF!),2,FALSE))</f>
        <v/>
      </c>
    </row>
    <row r="280" spans="3:5">
      <c r="C280" t="str">
        <f>IF(ISERROR(VLOOKUP($C$4,CHOOSE({2,1},'Prime Standard'!$C250:$C250,'Prime Standard'!$H250:$H250),2,FALSE)) = TRUE,"",VLOOKUP($C$4,CHOOSE({2,1},'Prime Standard'!$C250:$C250,'Prime Standard'!$H250:$H250),2,FALSE))</f>
        <v/>
      </c>
      <c r="D280" t="str">
        <f>IF(ISERROR(VLOOKUP($D$4,CHOOSE({2,1},'Prime Standard'!$C250:$C250,'Prime Standard'!$H250:$H250),2,FALSE)) = TRUE,"",VLOOKUP($D$4,CHOOSE({2,1},'Prime Standard'!$C250:$C250,'Prime Standard'!$H250:$H250),2,FALSE))</f>
        <v/>
      </c>
      <c r="E280" t="str">
        <f>IF(ISERROR(VLOOKUP($E$4,CHOOSE({2,1},'Prime Standard'!$C250:$C250,'Prime Standard'!$H250:$H250),2,FALSE)) = TRUE,"",VLOOKUP($E$4,CHOOSE({2,1},'Prime Standard'!$C250:$C250,'Prime Standard'!$H250:$H250),2,FALSE))</f>
        <v/>
      </c>
    </row>
    <row r="281" spans="3:5">
      <c r="C281" t="str">
        <f>IF(ISERROR(VLOOKUP($C$4,CHOOSE({2,1},'Prime Standard'!$C251:$C251,'Prime Standard'!$H251:$H251),2,FALSE)) = TRUE,"",VLOOKUP($C$4,CHOOSE({2,1},'Prime Standard'!$C251:$C251,'Prime Standard'!$H251:$H251),2,FALSE))</f>
        <v/>
      </c>
      <c r="D281" t="str">
        <f>IF(ISERROR(VLOOKUP($D$4,CHOOSE({2,1},'Prime Standard'!$C251:$C251,'Prime Standard'!$H251:$H251),2,FALSE)) = TRUE,"",VLOOKUP($D$4,CHOOSE({2,1},'Prime Standard'!$C251:$C251,'Prime Standard'!$H251:$H251),2,FALSE))</f>
        <v>UTD.INTERNET AG NA</v>
      </c>
      <c r="E281" t="str">
        <f>IF(ISERROR(VLOOKUP($E$4,CHOOSE({2,1},'Prime Standard'!$C251:$C251,'Prime Standard'!$H251:$H251),2,FALSE)) = TRUE,"",VLOOKUP($E$4,CHOOSE({2,1},'Prime Standard'!$C251:$C251,'Prime Standard'!$H251:$H251),2,FALSE))</f>
        <v/>
      </c>
    </row>
    <row r="282" spans="3:5">
      <c r="C282" t="str">
        <f>IF(ISERROR(VLOOKUP($C$4,CHOOSE({2,1},'Prime Standard'!#REF!,'Prime Standard'!#REF!),2,FALSE)) = TRUE,"",VLOOKUP($C$4,CHOOSE({2,1},'Prime Standard'!#REF!,'Prime Standard'!#REF!),2,FALSE))</f>
        <v/>
      </c>
      <c r="D282" t="str">
        <f>IF(ISERROR(VLOOKUP($D$4,CHOOSE({2,1},'Prime Standard'!#REF!,'Prime Standard'!#REF!),2,FALSE)) = TRUE,"",VLOOKUP($D$4,CHOOSE({2,1},'Prime Standard'!#REF!,'Prime Standard'!#REF!),2,FALSE))</f>
        <v/>
      </c>
      <c r="E282" t="str">
        <f>IF(ISERROR(VLOOKUP($E$4,CHOOSE({2,1},'Prime Standard'!#REF!,'Prime Standard'!#REF!),2,FALSE)) = TRUE,"",VLOOKUP($E$4,CHOOSE({2,1},'Prime Standard'!#REF!,'Prime Standard'!#REF!),2,FALSE))</f>
        <v/>
      </c>
    </row>
    <row r="283" spans="3:5">
      <c r="C283" t="str">
        <f>IF(ISERROR(VLOOKUP($C$4,CHOOSE({2,1},'Prime Standard'!$C252:$C252,'Prime Standard'!$H252:$H252),2,FALSE)) = TRUE,"",VLOOKUP($C$4,CHOOSE({2,1},'Prime Standard'!$C252:$C252,'Prime Standard'!$H252:$H252),2,FALSE))</f>
        <v/>
      </c>
      <c r="D283" t="str">
        <f>IF(ISERROR(VLOOKUP($D$4,CHOOSE({2,1},'Prime Standard'!$C252:$C252,'Prime Standard'!$H252:$H252),2,FALSE)) = TRUE,"",VLOOKUP($D$4,CHOOSE({2,1},'Prime Standard'!$C252:$C252,'Prime Standard'!$H252:$H252),2,FALSE))</f>
        <v/>
      </c>
      <c r="E283" t="str">
        <f>IF(ISERROR(VLOOKUP($E$4,CHOOSE({2,1},'Prime Standard'!$C252:$C252,'Prime Standard'!$H252:$H252),2,FALSE)) = TRUE,"",VLOOKUP($E$4,CHOOSE({2,1},'Prime Standard'!$C252:$C252,'Prime Standard'!$H252:$H252),2,FALSE))</f>
        <v>VERBIO SE ON</v>
      </c>
    </row>
    <row r="284" spans="3:5">
      <c r="C284" t="str">
        <f>IF(ISERROR(VLOOKUP($C$4,CHOOSE({2,1},'Prime Standard'!$C253:$C253,'Prime Standard'!$H253:$H253),2,FALSE)) = TRUE,"",VLOOKUP($C$4,CHOOSE({2,1},'Prime Standard'!$C253:$C253,'Prime Standard'!$H253:$H253),2,FALSE))</f>
        <v/>
      </c>
      <c r="D284" t="str">
        <f>IF(ISERROR(VLOOKUP($D$4,CHOOSE({2,1},'Prime Standard'!$C253:$C253,'Prime Standard'!$H253:$H253),2,FALSE)) = TRUE,"",VLOOKUP($D$4,CHOOSE({2,1},'Prime Standard'!$C253:$C253,'Prime Standard'!$H253:$H253),2,FALSE))</f>
        <v/>
      </c>
      <c r="E284" t="str">
        <f>IF(ISERROR(VLOOKUP($E$4,CHOOSE({2,1},'Prime Standard'!$C253:$C253,'Prime Standard'!$H253:$H253),2,FALSE)) = TRUE,"",VLOOKUP($E$4,CHOOSE({2,1},'Prime Standard'!$C253:$C253,'Prime Standard'!$H253:$H253),2,FALSE))</f>
        <v/>
      </c>
    </row>
    <row r="285" spans="3:5">
      <c r="C285" t="str">
        <f>IF(ISERROR(VLOOKUP($C$4,CHOOSE({2,1},'Prime Standard'!$C254:$C254,'Prime Standard'!$H254:$H254),2,FALSE)) = TRUE,"",VLOOKUP($C$4,CHOOSE({2,1},'Prime Standard'!$C254:$C254,'Prime Standard'!$H254:$H254),2,FALSE))</f>
        <v/>
      </c>
      <c r="D285" t="str">
        <f>IF(ISERROR(VLOOKUP($D$4,CHOOSE({2,1},'Prime Standard'!$C254:$C254,'Prime Standard'!$H254:$H254),2,FALSE)) = TRUE,"",VLOOKUP($D$4,CHOOSE({2,1},'Prime Standard'!$C254:$C254,'Prime Standard'!$H254:$H254),2,FALSE))</f>
        <v/>
      </c>
      <c r="E285" t="str">
        <f>IF(ISERROR(VLOOKUP($E$4,CHOOSE({2,1},'Prime Standard'!$C254:$C254,'Prime Standard'!$H254:$H254),2,FALSE)) = TRUE,"",VLOOKUP($E$4,CHOOSE({2,1},'Prime Standard'!$C254:$C254,'Prime Standard'!$H254:$H254),2,FALSE))</f>
        <v>Vincorion SE</v>
      </c>
    </row>
    <row r="286" spans="3:5">
      <c r="C286" t="str">
        <f>IF(ISERROR(VLOOKUP($C$4,CHOOSE({2,1},'Prime Standard'!$C255:$C255,'Prime Standard'!$H255:$H255),2,FALSE)) = TRUE,"",VLOOKUP($C$4,CHOOSE({2,1},'Prime Standard'!$C255:$C255,'Prime Standard'!$H255:$H255),2,FALSE))</f>
        <v/>
      </c>
      <c r="D286" t="str">
        <f>IF(ISERROR(VLOOKUP($D$4,CHOOSE({2,1},'Prime Standard'!$C255:$C255,'Prime Standard'!$H255:$H255),2,FALSE)) = TRUE,"",VLOOKUP($D$4,CHOOSE({2,1},'Prime Standard'!$C255:$C255,'Prime Standard'!$H255:$H255),2,FALSE))</f>
        <v/>
      </c>
      <c r="E286" t="str">
        <f>IF(ISERROR(VLOOKUP($E$4,CHOOSE({2,1},'Prime Standard'!$C255:$C255,'Prime Standard'!$H255:$H255),2,FALSE)) = TRUE,"",VLOOKUP($E$4,CHOOSE({2,1},'Prime Standard'!$C255:$C255,'Prime Standard'!$H255:$H255),2,FALSE))</f>
        <v/>
      </c>
    </row>
    <row r="287" spans="3:5">
      <c r="C287" t="str">
        <f>IF(ISERROR(VLOOKUP($C$4,CHOOSE({2,1},'Prime Standard'!$C256:$C256,'Prime Standard'!$H256:$H256),2,FALSE)) = TRUE,"",VLOOKUP($C$4,CHOOSE({2,1},'Prime Standard'!$C256:$C256,'Prime Standard'!$H256:$H256),2,FALSE))</f>
        <v>VOLKSWAGEN AG ST O.N.</v>
      </c>
      <c r="D287" t="str">
        <f>IF(ISERROR(VLOOKUP($D$4,CHOOSE({2,1},'Prime Standard'!$C256:$C256,'Prime Standard'!$H256:$H256),2,FALSE)) = TRUE,"",VLOOKUP($D$4,CHOOSE({2,1},'Prime Standard'!$C256:$C256,'Prime Standard'!$H256:$H256),2,FALSE))</f>
        <v/>
      </c>
      <c r="E287" t="str">
        <f>IF(ISERROR(VLOOKUP($E$4,CHOOSE({2,1},'Prime Standard'!$C256:$C256,'Prime Standard'!$H256:$H256),2,FALSE)) = TRUE,"",VLOOKUP($E$4,CHOOSE({2,1},'Prime Standard'!$C256:$C256,'Prime Standard'!$H256:$H256),2,FALSE))</f>
        <v/>
      </c>
    </row>
    <row r="288" spans="3:5">
      <c r="C288" t="str">
        <f>IF(ISERROR(VLOOKUP($C$4,CHOOSE({2,1},'Prime Standard'!$C257:$C257,'Prime Standard'!$H257:$H257),2,FALSE)) = TRUE,"",VLOOKUP($C$4,CHOOSE({2,1},'Prime Standard'!$C257:$C257,'Prime Standard'!$H257:$H257),2,FALSE))</f>
        <v/>
      </c>
      <c r="D288" t="str">
        <f>IF(ISERROR(VLOOKUP($D$4,CHOOSE({2,1},'Prime Standard'!$C257:$C257,'Prime Standard'!$H257:$H257),2,FALSE)) = TRUE,"",VLOOKUP($D$4,CHOOSE({2,1},'Prime Standard'!$C257:$C257,'Prime Standard'!$H257:$H257),2,FALSE))</f>
        <v/>
      </c>
      <c r="E288" t="str">
        <f>IF(ISERROR(VLOOKUP($E$4,CHOOSE({2,1},'Prime Standard'!$C257:$C257,'Prime Standard'!$H257:$H257),2,FALSE)) = TRUE,"",VLOOKUP($E$4,CHOOSE({2,1},'Prime Standard'!$C257:$C257,'Prime Standard'!$H257:$H257),2,FALSE))</f>
        <v/>
      </c>
    </row>
    <row r="289" spans="3:5">
      <c r="C289" t="str">
        <f>IF(ISERROR(VLOOKUP($C$4,CHOOSE({2,1},'Prime Standard'!$C258:$C258,'Prime Standard'!$H258:$H258),2,FALSE)) = TRUE,"",VLOOKUP($C$4,CHOOSE({2,1},'Prime Standard'!$C258:$C258,'Prime Standard'!$H258:$H258),2,FALSE))</f>
        <v/>
      </c>
      <c r="D289" t="str">
        <f>IF(ISERROR(VLOOKUP($D$4,CHOOSE({2,1},'Prime Standard'!$C258:$C258,'Prime Standard'!$H258:$H258),2,FALSE)) = TRUE,"",VLOOKUP($D$4,CHOOSE({2,1},'Prime Standard'!$C258:$C258,'Prime Standard'!$H258:$H258),2,FALSE))</f>
        <v/>
      </c>
      <c r="E289" t="str">
        <f>IF(ISERROR(VLOOKUP($E$4,CHOOSE({2,1},'Prime Standard'!$C258:$C258,'Prime Standard'!$H258:$H258),2,FALSE)) = TRUE,"",VLOOKUP($E$4,CHOOSE({2,1},'Prime Standard'!$C258:$C258,'Prime Standard'!$H258:$H258),2,FALSE))</f>
        <v/>
      </c>
    </row>
    <row r="290" spans="3:5">
      <c r="C290" t="str">
        <f>IF(ISERROR(VLOOKUP($C$4,CHOOSE({2,1},'Prime Standard'!$C259:$C259,'Prime Standard'!$H259:$H259),2,FALSE)) = TRUE,"",VLOOKUP($C$4,CHOOSE({2,1},'Prime Standard'!$C259:$C259,'Prime Standard'!$H259:$H259),2,FALSE))</f>
        <v>VONOVIA SE NA O.N.</v>
      </c>
      <c r="D290" t="str">
        <f>IF(ISERROR(VLOOKUP($D$4,CHOOSE({2,1},'Prime Standard'!$C259:$C259,'Prime Standard'!$H259:$H259),2,FALSE)) = TRUE,"",VLOOKUP($D$4,CHOOSE({2,1},'Prime Standard'!$C259:$C259,'Prime Standard'!$H259:$H259),2,FALSE))</f>
        <v/>
      </c>
      <c r="E290" t="str">
        <f>IF(ISERROR(VLOOKUP($E$4,CHOOSE({2,1},'Prime Standard'!$C259:$C259,'Prime Standard'!$H259:$H259),2,FALSE)) = TRUE,"",VLOOKUP($E$4,CHOOSE({2,1},'Prime Standard'!$C259:$C259,'Prime Standard'!$H259:$H259),2,FALSE))</f>
        <v/>
      </c>
    </row>
    <row r="291" spans="3:5">
      <c r="C291" t="str">
        <f>IF(ISERROR(VLOOKUP($C$4,CHOOSE({2,1},'Prime Standard'!$C260:$C260,'Prime Standard'!$H260:$H260),2,FALSE)) = TRUE,"",VLOOKUP($C$4,CHOOSE({2,1},'Prime Standard'!$C260:$C260,'Prime Standard'!$H260:$H260),2,FALSE))</f>
        <v/>
      </c>
      <c r="D291" t="str">
        <f>IF(ISERROR(VLOOKUP($D$4,CHOOSE({2,1},'Prime Standard'!$C260:$C260,'Prime Standard'!$H260:$H260),2,FALSE)) = TRUE,"",VLOOKUP($D$4,CHOOSE({2,1},'Prime Standard'!$C260:$C260,'Prime Standard'!$H260:$H260),2,FALSE))</f>
        <v/>
      </c>
      <c r="E291" t="str">
        <f>IF(ISERROR(VLOOKUP($E$4,CHOOSE({2,1},'Prime Standard'!$C260:$C260,'Prime Standard'!$H260:$H260),2,FALSE)) = TRUE,"",VLOOKUP($E$4,CHOOSE({2,1},'Prime Standard'!$C260:$C260,'Prime Standard'!$H260:$H260),2,FALSE))</f>
        <v>VOSSLOH AG O.N.</v>
      </c>
    </row>
    <row r="292" spans="3:5">
      <c r="C292" t="str">
        <f>IF(ISERROR(VLOOKUP($C$4,CHOOSE({2,1},'Prime Standard'!$C261:$C261,'Prime Standard'!$H261:$H261),2,FALSE)) = TRUE,"",VLOOKUP($C$4,CHOOSE({2,1},'Prime Standard'!$C261:$C261,'Prime Standard'!$H261:$H261),2,FALSE))</f>
        <v/>
      </c>
      <c r="D292" t="str">
        <f>IF(ISERROR(VLOOKUP($D$4,CHOOSE({2,1},'Prime Standard'!$C261:$C261,'Prime Standard'!$H261:$H261),2,FALSE)) = TRUE,"",VLOOKUP($D$4,CHOOSE({2,1},'Prime Standard'!$C261:$C261,'Prime Standard'!$H261:$H261),2,FALSE))</f>
        <v/>
      </c>
      <c r="E292" t="str">
        <f>IF(ISERROR(VLOOKUP($E$4,CHOOSE({2,1},'Prime Standard'!$C261:$C261,'Prime Standard'!$H261:$H261),2,FALSE)) = TRUE,"",VLOOKUP($E$4,CHOOSE({2,1},'Prime Standard'!$C261:$C261,'Prime Standard'!$H261:$H261),2,FALSE))</f>
        <v/>
      </c>
    </row>
    <row r="293" spans="3:5">
      <c r="C293" t="str">
        <f>IF(ISERROR(VLOOKUP($C$4,CHOOSE({2,1},'Prime Standard'!$C262:$C262,'Prime Standard'!$H262:$H262),2,FALSE)) = TRUE,"",VLOOKUP($C$4,CHOOSE({2,1},'Prime Standard'!$C262:$C262,'Prime Standard'!$H262:$H262),2,FALSE))</f>
        <v/>
      </c>
      <c r="D293" t="str">
        <f>IF(ISERROR(VLOOKUP($D$4,CHOOSE({2,1},'Prime Standard'!$C262:$C262,'Prime Standard'!$H262:$H262),2,FALSE)) = TRUE,"",VLOOKUP($D$4,CHOOSE({2,1},'Prime Standard'!$C262:$C262,'Prime Standard'!$H262:$H262),2,FALSE))</f>
        <v>WACKER CHEMIE AG O.N.</v>
      </c>
      <c r="E293" t="str">
        <f>IF(ISERROR(VLOOKUP($E$4,CHOOSE({2,1},'Prime Standard'!$C262:$C262,'Prime Standard'!$H262:$H262),2,FALSE)) = TRUE,"",VLOOKUP($E$4,CHOOSE({2,1},'Prime Standard'!$C262:$C262,'Prime Standard'!$H262:$H262),2,FALSE))</f>
        <v/>
      </c>
    </row>
    <row r="294" spans="3:5">
      <c r="C294" t="str">
        <f>IF(ISERROR(VLOOKUP($C$4,CHOOSE({2,1},'Prime Standard'!$C263:$C263,'Prime Standard'!$H263:$H263),2,FALSE)) = TRUE,"",VLOOKUP($C$4,CHOOSE({2,1},'Prime Standard'!$C263:$C263,'Prime Standard'!$H263:$H263),2,FALSE))</f>
        <v/>
      </c>
      <c r="D294" t="str">
        <f>IF(ISERROR(VLOOKUP($D$4,CHOOSE({2,1},'Prime Standard'!$C263:$C263,'Prime Standard'!$H263:$H263),2,FALSE)) = TRUE,"",VLOOKUP($D$4,CHOOSE({2,1},'Prime Standard'!$C263:$C263,'Prime Standard'!$H263:$H263),2,FALSE))</f>
        <v/>
      </c>
      <c r="E294" t="str">
        <f>IF(ISERROR(VLOOKUP($E$4,CHOOSE({2,1},'Prime Standard'!$C263:$C263,'Prime Standard'!$H263:$H263),2,FALSE)) = TRUE,"",VLOOKUP($E$4,CHOOSE({2,1},'Prime Standard'!$C263:$C263,'Prime Standard'!$H263:$H263),2,FALSE))</f>
        <v>WACKER NEUSON SE NA O.N.</v>
      </c>
    </row>
    <row r="295" spans="3:5">
      <c r="C295" t="str">
        <f>IF(ISERROR(VLOOKUP($C$4,CHOOSE({2,1},'Prime Standard'!$C265:$C265,'Prime Standard'!$H265:$H265),2,FALSE)) = TRUE,"",VLOOKUP($C$4,CHOOSE({2,1},'Prime Standard'!$C265:$C265,'Prime Standard'!$H265:$H265),2,FALSE))</f>
        <v/>
      </c>
      <c r="D295" t="str">
        <f>IF(ISERROR(VLOOKUP($D$4,CHOOSE({2,1},'Prime Standard'!$C265:$C265,'Prime Standard'!$H265:$H265),2,FALSE)) = TRUE,"",VLOOKUP($D$4,CHOOSE({2,1},'Prime Standard'!$C265:$C265,'Prime Standard'!$H265:$H265),2,FALSE))</f>
        <v/>
      </c>
      <c r="E295" t="str">
        <f>IF(ISERROR(VLOOKUP($E$4,CHOOSE({2,1},'Prime Standard'!$C265:$C265,'Prime Standard'!$H265:$H265),2,FALSE)) = TRUE,"",VLOOKUP($E$4,CHOOSE({2,1},'Prime Standard'!$C265:$C265,'Prime Standard'!$H265:$H265),2,FALSE))</f>
        <v/>
      </c>
    </row>
    <row r="296" spans="3:5">
      <c r="C296" t="str">
        <f>IF(ISERROR(VLOOKUP($C$4,CHOOSE({2,1},'Prime Standard'!$C266:$C266,'Prime Standard'!$H266:$H266),2,FALSE)) = TRUE,"",VLOOKUP($C$4,CHOOSE({2,1},'Prime Standard'!$C266:$C266,'Prime Standard'!$H266:$H266),2,FALSE))</f>
        <v/>
      </c>
      <c r="D296" t="str">
        <f>IF(ISERROR(VLOOKUP($D$4,CHOOSE({2,1},'Prime Standard'!$C266:$C266,'Prime Standard'!$H266:$H266),2,FALSE)) = TRUE,"",VLOOKUP($D$4,CHOOSE({2,1},'Prime Standard'!$C266:$C266,'Prime Standard'!$H266:$H266),2,FALSE))</f>
        <v/>
      </c>
      <c r="E296" t="str">
        <f>IF(ISERROR(VLOOKUP($E$4,CHOOSE({2,1},'Prime Standard'!$C266:$C266,'Prime Standard'!$H266:$H266),2,FALSE)) = TRUE,"",VLOOKUP($E$4,CHOOSE({2,1},'Prime Standard'!$C266:$C266,'Prime Standard'!$H266:$H266),2,FALSE))</f>
        <v>WUESTENROT+WUERTTEMBERGISCHE AG O.N.</v>
      </c>
    </row>
    <row r="297" spans="3:5">
      <c r="C297" t="str">
        <f>IF(ISERROR(VLOOKUP($C$4,CHOOSE({2,1},'Prime Standard'!$B267:$B267,'Prime Standard'!$G267:$G267),2,FALSE)) = TRUE,"",VLOOKUP($C$4,CHOOSE({2,1},'Prime Standard'!$B267:$B267,'Prime Standard'!$G267:$G267),2,FALSE))</f>
        <v/>
      </c>
      <c r="D297" t="str">
        <f>IF(ISERROR(VLOOKUP($D$4,CHOOSE({2,1},'Prime Standard'!$B267:$B267,'Prime Standard'!$G267:$G267),2,FALSE)) = TRUE,"",VLOOKUP($D$4,CHOOSE({2,1},'Prime Standard'!$B267:$B267,'Prime Standard'!$G267:$G267),2,FALSE))</f>
        <v/>
      </c>
      <c r="E297" t="str">
        <f>IF(ISERROR(VLOOKUP($E$4,CHOOSE({2,1},'Prime Standard'!$B267:$B267,'Prime Standard'!$G267:$G267),2,FALSE)) = TRUE,"",VLOOKUP($E$4,CHOOSE({2,1},'Prime Standard'!$B267:$B267,'Prime Standard'!$G267:$G267),2,FALSE))</f>
        <v/>
      </c>
    </row>
    <row r="298" spans="3:5">
      <c r="C298" t="str">
        <f>IF(ISERROR(VLOOKUP($C$4,CHOOSE({2,1},'Prime Standard'!$B268:$B268,'Prime Standard'!$G268:$G268),2,FALSE)) = TRUE,"",VLOOKUP($C$4,CHOOSE({2,1},'Prime Standard'!$B268:$B268,'Prime Standard'!$G268:$G268),2,FALSE))</f>
        <v/>
      </c>
      <c r="D298" t="str">
        <f>IF(ISERROR(VLOOKUP($D$4,CHOOSE({2,1},'Prime Standard'!$B268:$B268,'Prime Standard'!$G268:$G268),2,FALSE)) = TRUE,"",VLOOKUP($D$4,CHOOSE({2,1},'Prime Standard'!$B268:$B268,'Prime Standard'!$G268:$G268),2,FALSE))</f>
        <v/>
      </c>
      <c r="E298" t="str">
        <f>IF(ISERROR(VLOOKUP($E$4,CHOOSE({2,1},'Prime Standard'!$B268:$B268,'Prime Standard'!$G268:$G268),2,FALSE)) = TRUE,"",VLOOKUP($E$4,CHOOSE({2,1},'Prime Standard'!$B268:$B268,'Prime Standard'!$G268:$G268),2,FALSE))</f>
        <v/>
      </c>
    </row>
    <row r="299" spans="3:5">
      <c r="C299" t="str">
        <f>IF(ISERROR(VLOOKUP($C$4,CHOOSE({2,1},'Prime Standard'!$B269:$B269,'Prime Standard'!$G269:$G269),2,FALSE)) = TRUE,"",VLOOKUP($C$4,CHOOSE({2,1},'Prime Standard'!$B269:$B269,'Prime Standard'!$G269:$G269),2,FALSE))</f>
        <v/>
      </c>
      <c r="D299" t="str">
        <f>IF(ISERROR(VLOOKUP($D$4,CHOOSE({2,1},'Prime Standard'!$B269:$B269,'Prime Standard'!$G269:$G269),2,FALSE)) = TRUE,"",VLOOKUP($D$4,CHOOSE({2,1},'Prime Standard'!$B269:$B269,'Prime Standard'!$G269:$G269),2,FALSE))</f>
        <v/>
      </c>
      <c r="E299" t="str">
        <f>IF(ISERROR(VLOOKUP($E$4,CHOOSE({2,1},'Prime Standard'!$B269:$B269,'Prime Standard'!$G269:$G269),2,FALSE)) = TRUE,"",VLOOKUP($E$4,CHOOSE({2,1},'Prime Standard'!$B269:$B269,'Prime Standard'!$G269:$G269),2,FALSE))</f>
        <v/>
      </c>
    </row>
    <row r="300" spans="3:5">
      <c r="C300" t="str">
        <f>IF(ISERROR(VLOOKUP($C$4,CHOOSE({2,1},'Prime Standard'!$B270:$B270,'Prime Standard'!$G270:$G270),2,FALSE)) = TRUE,"",VLOOKUP($C$4,CHOOSE({2,1},'Prime Standard'!$B270:$B270,'Prime Standard'!$G270:$G270),2,FALSE))</f>
        <v/>
      </c>
      <c r="D300" t="str">
        <f>IF(ISERROR(VLOOKUP($D$4,CHOOSE({2,1},'Prime Standard'!$B270:$B270,'Prime Standard'!$G270:$G270),2,FALSE)) = TRUE,"",VLOOKUP($D$4,CHOOSE({2,1},'Prime Standard'!$B270:$B270,'Prime Standard'!$G270:$G270),2,FALSE))</f>
        <v/>
      </c>
      <c r="E300" t="str">
        <f>IF(ISERROR(VLOOKUP($E$4,CHOOSE({2,1},'Prime Standard'!$B270:$B270,'Prime Standard'!$G270:$G270),2,FALSE)) = TRUE,"",VLOOKUP($E$4,CHOOSE({2,1},'Prime Standard'!$B270:$B270,'Prime Standard'!$G270:$G270),2,FALSE))</f>
        <v/>
      </c>
    </row>
    <row r="301" spans="3:5">
      <c r="C301" t="str">
        <f>IF(ISERROR(VLOOKUP($C$4,CHOOSE({2,1},'Prime Standard'!$B31:$B31,'Prime Standard'!$G31:$G31),2,FALSE)) = TRUE,"",VLOOKUP($C$4,CHOOSE({2,1},'Prime Standard'!$B31:$B31,'Prime Standard'!$G31:$G31),2,FALSE))</f>
        <v/>
      </c>
      <c r="D301" t="str">
        <f>IF(ISERROR(VLOOKUP($D$4,CHOOSE({2,1},'Prime Standard'!$B31:$B31,'Prime Standard'!$G31:$G31),2,FALSE)) = TRUE,"",VLOOKUP($D$4,CHOOSE({2,1},'Prime Standard'!$B31:$B31,'Prime Standard'!$G31:$G31),2,FALSE))</f>
        <v/>
      </c>
      <c r="E301" t="str">
        <f>IF(ISERROR(VLOOKUP($E$4,CHOOSE({2,1},'Prime Standard'!$B31:$B31,'Prime Standard'!$G31:$G31),2,FALSE)) = TRUE,"",VLOOKUP($E$4,CHOOSE({2,1},'Prime Standard'!$B31:$B31,'Prime Standard'!$G31:$G31),2,FALSE))</f>
        <v/>
      </c>
    </row>
    <row r="302" spans="3:5">
      <c r="C302" t="str">
        <f>IF(ISERROR(VLOOKUP($C$4,CHOOSE({2,1},'Prime Standard'!$B272:$B272,'Prime Standard'!$G272:$G272),2,FALSE)) = TRUE,"",VLOOKUP($C$4,CHOOSE({2,1},'Prime Standard'!$B272:$B272,'Prime Standard'!$G272:$G272),2,FALSE))</f>
        <v/>
      </c>
      <c r="D302" t="str">
        <f>IF(ISERROR(VLOOKUP($D$4,CHOOSE({2,1},'Prime Standard'!$B272:$B272,'Prime Standard'!$G272:$G272),2,FALSE)) = TRUE,"",VLOOKUP($D$4,CHOOSE({2,1},'Prime Standard'!$B272:$B272,'Prime Standard'!$G272:$G272),2,FALSE))</f>
        <v/>
      </c>
      <c r="E302" t="str">
        <f>IF(ISERROR(VLOOKUP($E$4,CHOOSE({2,1},'Prime Standard'!$B272:$B272,'Prime Standard'!$G272:$G272),2,FALSE)) = TRUE,"",VLOOKUP($E$4,CHOOSE({2,1},'Prime Standard'!$B272:$B272,'Prime Standard'!$G272:$G272),2,FALSE))</f>
        <v/>
      </c>
    </row>
    <row r="303" spans="3:5">
      <c r="C303" t="str">
        <f>IF(ISERROR(VLOOKUP($C$4,CHOOSE({2,1},'Prime Standard'!$B273:$B273,'Prime Standard'!$G273:$G273),2,FALSE)) = TRUE,"",VLOOKUP($C$4,CHOOSE({2,1},'Prime Standard'!$B273:$B273,'Prime Standard'!$G273:$G273),2,FALSE))</f>
        <v/>
      </c>
      <c r="D303" t="str">
        <f>IF(ISERROR(VLOOKUP($D$4,CHOOSE({2,1},'Prime Standard'!$B273:$B273,'Prime Standard'!$G273:$G273),2,FALSE)) = TRUE,"",VLOOKUP($D$4,CHOOSE({2,1},'Prime Standard'!$B273:$B273,'Prime Standard'!$G273:$G273),2,FALSE))</f>
        <v/>
      </c>
      <c r="E303" t="str">
        <f>IF(ISERROR(VLOOKUP($E$4,CHOOSE({2,1},'Prime Standard'!$B273:$B273,'Prime Standard'!$G273:$G273),2,FALSE)) = TRUE,"",VLOOKUP($E$4,CHOOSE({2,1},'Prime Standard'!$B273:$B273,'Prime Standard'!$G273:$G273),2,FALSE))</f>
        <v/>
      </c>
    </row>
    <row r="304" spans="3:5">
      <c r="C304" t="str">
        <f>IF(ISERROR(VLOOKUP($C$4,CHOOSE({2,1},'Prime Standard'!$B274:$B274,'Prime Standard'!$G274:$G274),2,FALSE)) = TRUE,"",VLOOKUP($C$4,CHOOSE({2,1},'Prime Standard'!$B274:$B274,'Prime Standard'!$G274:$G274),2,FALSE))</f>
        <v/>
      </c>
      <c r="D304" t="str">
        <f>IF(ISERROR(VLOOKUP($D$4,CHOOSE({2,1},'Prime Standard'!$B274:$B274,'Prime Standard'!$G274:$G274),2,FALSE)) = TRUE,"",VLOOKUP($D$4,CHOOSE({2,1},'Prime Standard'!$B274:$B274,'Prime Standard'!$G274:$G274),2,FALSE))</f>
        <v/>
      </c>
      <c r="E304" t="str">
        <f>IF(ISERROR(VLOOKUP($E$4,CHOOSE({2,1},'Prime Standard'!$B274:$B274,'Prime Standard'!$G274:$G274),2,FALSE)) = TRUE,"",VLOOKUP($E$4,CHOOSE({2,1},'Prime Standard'!$B274:$B274,'Prime Standard'!$G274:$G274),2,FALSE))</f>
        <v/>
      </c>
    </row>
    <row r="305" spans="3:5">
      <c r="C305" t="str">
        <f>IF(ISERROR(VLOOKUP($C$4,CHOOSE({2,1},'Prime Standard'!$B275:$B275,'Prime Standard'!$G275:$G275),2,FALSE)) = TRUE,"",VLOOKUP($C$4,CHOOSE({2,1},'Prime Standard'!$B275:$B275,'Prime Standard'!$G275:$G275),2,FALSE))</f>
        <v/>
      </c>
      <c r="D305" t="str">
        <f>IF(ISERROR(VLOOKUP($D$4,CHOOSE({2,1},'Prime Standard'!$B275:$B275,'Prime Standard'!$G275:$G275),2,FALSE)) = TRUE,"",VLOOKUP($D$4,CHOOSE({2,1},'Prime Standard'!$B275:$B275,'Prime Standard'!$G275:$G275),2,FALSE))</f>
        <v/>
      </c>
      <c r="E305" t="str">
        <f>IF(ISERROR(VLOOKUP($E$4,CHOOSE({2,1},'Prime Standard'!$B275:$B275,'Prime Standard'!$G275:$G275),2,FALSE)) = TRUE,"",VLOOKUP($E$4,CHOOSE({2,1},'Prime Standard'!$B275:$B275,'Prime Standard'!$G275:$G275),2,FALSE))</f>
        <v/>
      </c>
    </row>
    <row r="306" spans="3:5">
      <c r="C306" t="str">
        <f>IF(ISERROR(VLOOKUP($C$4,CHOOSE({2,1},'Prime Standard'!$B276:$B276,'Prime Standard'!$G276:$G276),2,FALSE)) = TRUE,"",VLOOKUP($C$4,CHOOSE({2,1},'Prime Standard'!$B276:$B276,'Prime Standard'!$G276:$G276),2,FALSE))</f>
        <v/>
      </c>
      <c r="D306" t="str">
        <f>IF(ISERROR(VLOOKUP($D$4,CHOOSE({2,1},'Prime Standard'!$B276:$B276,'Prime Standard'!$G276:$G276),2,FALSE)) = TRUE,"",VLOOKUP($D$4,CHOOSE({2,1},'Prime Standard'!$B276:$B276,'Prime Standard'!$G276:$G276),2,FALSE))</f>
        <v/>
      </c>
      <c r="E306" t="str">
        <f>IF(ISERROR(VLOOKUP($E$4,CHOOSE({2,1},'Prime Standard'!$B276:$B276,'Prime Standard'!$G276:$G276),2,FALSE)) = TRUE,"",VLOOKUP($E$4,CHOOSE({2,1},'Prime Standard'!$B276:$B276,'Prime Standard'!$G276:$G276),2,FALSE))</f>
        <v/>
      </c>
    </row>
    <row r="307" spans="3:5">
      <c r="C307" t="str">
        <f>IF(ISERROR(VLOOKUP($C$4,CHOOSE({2,1},'Prime Standard'!$B277:$B277,'Prime Standard'!$G277:$G277),2,FALSE)) = TRUE,"",VLOOKUP($C$4,CHOOSE({2,1},'Prime Standard'!$B277:$B277,'Prime Standard'!$G277:$G277),2,FALSE))</f>
        <v/>
      </c>
      <c r="D307" t="str">
        <f>IF(ISERROR(VLOOKUP($D$4,CHOOSE({2,1},'Prime Standard'!$B277:$B277,'Prime Standard'!$G277:$G277),2,FALSE)) = TRUE,"",VLOOKUP($D$4,CHOOSE({2,1},'Prime Standard'!$B277:$B277,'Prime Standard'!$G277:$G277),2,FALSE))</f>
        <v/>
      </c>
      <c r="E307" t="str">
        <f>IF(ISERROR(VLOOKUP($E$4,CHOOSE({2,1},'Prime Standard'!$B277:$B277,'Prime Standard'!$G277:$G277),2,FALSE)) = TRUE,"",VLOOKUP($E$4,CHOOSE({2,1},'Prime Standard'!$B277:$B277,'Prime Standard'!$G277:$G277),2,FALSE))</f>
        <v/>
      </c>
    </row>
    <row r="308" spans="3:5">
      <c r="C308" t="str">
        <f>IF(ISERROR(VLOOKUP($C$4,CHOOSE({2,1},'Prime Standard'!$B278:$B278,'Prime Standard'!$G278:$G278),2,FALSE)) = TRUE,"",VLOOKUP($C$4,CHOOSE({2,1},'Prime Standard'!$B278:$B278,'Prime Standard'!$G278:$G278),2,FALSE))</f>
        <v/>
      </c>
      <c r="D308" t="str">
        <f>IF(ISERROR(VLOOKUP($D$4,CHOOSE({2,1},'Prime Standard'!$B278:$B278,'Prime Standard'!$G278:$G278),2,FALSE)) = TRUE,"",VLOOKUP($D$4,CHOOSE({2,1},'Prime Standard'!$B278:$B278,'Prime Standard'!$G278:$G278),2,FALSE))</f>
        <v/>
      </c>
      <c r="E308" t="str">
        <f>IF(ISERROR(VLOOKUP($E$4,CHOOSE({2,1},'Prime Standard'!$B278:$B278,'Prime Standard'!$G278:$G278),2,FALSE)) = TRUE,"",VLOOKUP($E$4,CHOOSE({2,1},'Prime Standard'!$B278:$B278,'Prime Standard'!$G278:$G278),2,FALSE))</f>
        <v/>
      </c>
    </row>
    <row r="309" spans="3:5">
      <c r="C309" t="str">
        <f>IF(ISERROR(VLOOKUP($C$4,CHOOSE({2,1},'Prime Standard'!$B279:$B279,'Prime Standard'!$G279:$G279),2,FALSE)) = TRUE,"",VLOOKUP($C$4,CHOOSE({2,1},'Prime Standard'!$B279:$B279,'Prime Standard'!$G279:$G279),2,FALSE))</f>
        <v/>
      </c>
      <c r="D309" t="str">
        <f>IF(ISERROR(VLOOKUP($D$4,CHOOSE({2,1},'Prime Standard'!$B279:$B279,'Prime Standard'!$G279:$G279),2,FALSE)) = TRUE,"",VLOOKUP($D$4,CHOOSE({2,1},'Prime Standard'!$B279:$B279,'Prime Standard'!$G279:$G279),2,FALSE))</f>
        <v/>
      </c>
      <c r="E309" t="str">
        <f>IF(ISERROR(VLOOKUP($E$4,CHOOSE({2,1},'Prime Standard'!$B279:$B279,'Prime Standard'!$G279:$G279),2,FALSE)) = TRUE,"",VLOOKUP($E$4,CHOOSE({2,1},'Prime Standard'!$B279:$B279,'Prime Standard'!$G279:$G279),2,FALSE))</f>
        <v/>
      </c>
    </row>
    <row r="310" spans="3:5">
      <c r="C310" t="str">
        <f>IF(ISERROR(VLOOKUP($C$4,CHOOSE({2,1},'Prime Standard'!$B280:$B280,'Prime Standard'!$G280:$G280),2,FALSE)) = TRUE,"",VLOOKUP($C$4,CHOOSE({2,1},'Prime Standard'!$B280:$B280,'Prime Standard'!$G280:$G280),2,FALSE))</f>
        <v/>
      </c>
      <c r="D310" t="str">
        <f>IF(ISERROR(VLOOKUP($D$4,CHOOSE({2,1},'Prime Standard'!$B280:$B280,'Prime Standard'!$G280:$G280),2,FALSE)) = TRUE,"",VLOOKUP($D$4,CHOOSE({2,1},'Prime Standard'!$B280:$B280,'Prime Standard'!$G280:$G280),2,FALSE))</f>
        <v/>
      </c>
      <c r="E310" t="str">
        <f>IF(ISERROR(VLOOKUP($E$4,CHOOSE({2,1},'Prime Standard'!$B280:$B280,'Prime Standard'!$G280:$G280),2,FALSE)) = TRUE,"",VLOOKUP($E$4,CHOOSE({2,1},'Prime Standard'!$B280:$B280,'Prime Standard'!$G280:$G280),2,FALSE))</f>
        <v/>
      </c>
    </row>
    <row r="311" spans="3:5">
      <c r="C311" t="str">
        <f>IF(ISERROR(VLOOKUP($C$4,CHOOSE({2,1},'Prime Standard'!$B281:$B281,'Prime Standard'!$G281:$G281),2,FALSE)) = TRUE,"",VLOOKUP($C$4,CHOOSE({2,1},'Prime Standard'!$B281:$B281,'Prime Standard'!$G281:$G281),2,FALSE))</f>
        <v/>
      </c>
      <c r="D311" t="str">
        <f>IF(ISERROR(VLOOKUP($D$4,CHOOSE({2,1},'Prime Standard'!$B281:$B281,'Prime Standard'!$G281:$G281),2,FALSE)) = TRUE,"",VLOOKUP($D$4,CHOOSE({2,1},'Prime Standard'!$B281:$B281,'Prime Standard'!$G281:$G281),2,FALSE))</f>
        <v/>
      </c>
      <c r="E311" t="str">
        <f>IF(ISERROR(VLOOKUP($E$4,CHOOSE({2,1},'Prime Standard'!$B281:$B281,'Prime Standard'!$G281:$G281),2,FALSE)) = TRUE,"",VLOOKUP($E$4,CHOOSE({2,1},'Prime Standard'!$B281:$B281,'Prime Standard'!$G281:$G281),2,FALSE))</f>
        <v/>
      </c>
    </row>
    <row r="312" spans="3:5">
      <c r="C312" t="str">
        <f>IF(ISERROR(VLOOKUP($C$4,CHOOSE({2,1},'Prime Standard'!$B282:$B282,'Prime Standard'!$G282:$G282),2,FALSE)) = TRUE,"",VLOOKUP($C$4,CHOOSE({2,1},'Prime Standard'!$B282:$B282,'Prime Standard'!$G282:$G282),2,FALSE))</f>
        <v/>
      </c>
      <c r="D312" t="str">
        <f>IF(ISERROR(VLOOKUP($D$4,CHOOSE({2,1},'Prime Standard'!$B282:$B282,'Prime Standard'!$G282:$G282),2,FALSE)) = TRUE,"",VLOOKUP($D$4,CHOOSE({2,1},'Prime Standard'!$B282:$B282,'Prime Standard'!$G282:$G282),2,FALSE))</f>
        <v/>
      </c>
      <c r="E312" t="str">
        <f>IF(ISERROR(VLOOKUP($E$4,CHOOSE({2,1},'Prime Standard'!$B282:$B282,'Prime Standard'!$G282:$G282),2,FALSE)) = TRUE,"",VLOOKUP($E$4,CHOOSE({2,1},'Prime Standard'!$B282:$B282,'Prime Standard'!$G282:$G282),2,FALSE))</f>
        <v/>
      </c>
    </row>
    <row r="313" spans="3:5">
      <c r="C313" t="str">
        <f>IF(ISERROR(VLOOKUP($C$4,CHOOSE({2,1},'Prime Standard'!$B283:$B283,'Prime Standard'!$G283:$G283),2,FALSE)) = TRUE,"",VLOOKUP($C$4,CHOOSE({2,1},'Prime Standard'!$B283:$B283,'Prime Standard'!$G283:$G283),2,FALSE))</f>
        <v/>
      </c>
      <c r="D313" t="str">
        <f>IF(ISERROR(VLOOKUP($D$4,CHOOSE({2,1},'Prime Standard'!$B283:$B283,'Prime Standard'!$G283:$G283),2,FALSE)) = TRUE,"",VLOOKUP($D$4,CHOOSE({2,1},'Prime Standard'!$B283:$B283,'Prime Standard'!$G283:$G283),2,FALSE))</f>
        <v/>
      </c>
      <c r="E313" t="str">
        <f>IF(ISERROR(VLOOKUP($E$4,CHOOSE({2,1},'Prime Standard'!$B283:$B283,'Prime Standard'!$G283:$G283),2,FALSE)) = TRUE,"",VLOOKUP($E$4,CHOOSE({2,1},'Prime Standard'!$B283:$B283,'Prime Standard'!$G283:$G283),2,FALSE))</f>
        <v/>
      </c>
    </row>
    <row r="314" spans="3:5">
      <c r="C314" t="str">
        <f>IF(ISERROR(VLOOKUP($C$4,CHOOSE({2,1},'Prime Standard'!$B284:$B284,'Prime Standard'!$G284:$G284),2,FALSE)) = TRUE,"",VLOOKUP($C$4,CHOOSE({2,1},'Prime Standard'!$B284:$B284,'Prime Standard'!$G284:$G284),2,FALSE))</f>
        <v/>
      </c>
      <c r="D314" t="str">
        <f>IF(ISERROR(VLOOKUP($D$4,CHOOSE({2,1},'Prime Standard'!$B284:$B284,'Prime Standard'!$G284:$G284),2,FALSE)) = TRUE,"",VLOOKUP($D$4,CHOOSE({2,1},'Prime Standard'!$B284:$B284,'Prime Standard'!$G284:$G284),2,FALSE))</f>
        <v/>
      </c>
      <c r="E314" t="str">
        <f>IF(ISERROR(VLOOKUP($E$4,CHOOSE({2,1},'Prime Standard'!$B284:$B284,'Prime Standard'!$G284:$G284),2,FALSE)) = TRUE,"",VLOOKUP($E$4,CHOOSE({2,1},'Prime Standard'!$B284:$B284,'Prime Standard'!$G284:$G284),2,FALSE))</f>
        <v/>
      </c>
    </row>
    <row r="315" spans="3:5">
      <c r="C315" t="str">
        <f>IF(ISERROR(VLOOKUP($C$4,CHOOSE({2,1},'Prime Standard'!$B285:$B285,'Prime Standard'!$G285:$G285),2,FALSE)) = TRUE,"",VLOOKUP($C$4,CHOOSE({2,1},'Prime Standard'!$B285:$B285,'Prime Standard'!$G285:$G285),2,FALSE))</f>
        <v/>
      </c>
      <c r="D315" t="str">
        <f>IF(ISERROR(VLOOKUP($D$4,CHOOSE({2,1},'Prime Standard'!$B285:$B285,'Prime Standard'!$G285:$G285),2,FALSE)) = TRUE,"",VLOOKUP($D$4,CHOOSE({2,1},'Prime Standard'!$B285:$B285,'Prime Standard'!$G285:$G285),2,FALSE))</f>
        <v/>
      </c>
      <c r="E315" t="str">
        <f>IF(ISERROR(VLOOKUP($E$4,CHOOSE({2,1},'Prime Standard'!$B285:$B285,'Prime Standard'!$G285:$G285),2,FALSE)) = TRUE,"",VLOOKUP($E$4,CHOOSE({2,1},'Prime Standard'!$B285:$B285,'Prime Standard'!$G285:$G285),2,FALSE))</f>
        <v/>
      </c>
    </row>
    <row r="316" spans="3:5">
      <c r="C316" t="str">
        <f>IF(ISERROR(VLOOKUP($C$4,CHOOSE({2,1},'Prime Standard'!$B286:$B286,'Prime Standard'!$G286:$G286),2,FALSE)) = TRUE,"",VLOOKUP($C$4,CHOOSE({2,1},'Prime Standard'!$B286:$B286,'Prime Standard'!$G286:$G286),2,FALSE))</f>
        <v/>
      </c>
      <c r="D316" t="str">
        <f>IF(ISERROR(VLOOKUP($D$4,CHOOSE({2,1},'Prime Standard'!$B286:$B286,'Prime Standard'!$G286:$G286),2,FALSE)) = TRUE,"",VLOOKUP($D$4,CHOOSE({2,1},'Prime Standard'!$B286:$B286,'Prime Standard'!$G286:$G286),2,FALSE))</f>
        <v/>
      </c>
      <c r="E316" t="str">
        <f>IF(ISERROR(VLOOKUP($E$4,CHOOSE({2,1},'Prime Standard'!$B286:$B286,'Prime Standard'!$G286:$G286),2,FALSE)) = TRUE,"",VLOOKUP($E$4,CHOOSE({2,1},'Prime Standard'!$B286:$B286,'Prime Standard'!$G286:$G286),2,FALSE))</f>
        <v/>
      </c>
    </row>
    <row r="317" spans="3:5">
      <c r="C317" t="str">
        <f>IF(ISERROR(VLOOKUP($C$4,CHOOSE({2,1},'Prime Standard'!$B287:$B287,'Prime Standard'!$G287:$G287),2,FALSE)) = TRUE,"",VLOOKUP($C$4,CHOOSE({2,1},'Prime Standard'!$B287:$B287,'Prime Standard'!$G287:$G287),2,FALSE))</f>
        <v/>
      </c>
      <c r="D317" t="str">
        <f>IF(ISERROR(VLOOKUP($D$4,CHOOSE({2,1},'Prime Standard'!$B287:$B287,'Prime Standard'!$G287:$G287),2,FALSE)) = TRUE,"",VLOOKUP($D$4,CHOOSE({2,1},'Prime Standard'!$B287:$B287,'Prime Standard'!$G287:$G287),2,FALSE))</f>
        <v/>
      </c>
      <c r="E317" t="str">
        <f>IF(ISERROR(VLOOKUP($E$4,CHOOSE({2,1},'Prime Standard'!$B287:$B287,'Prime Standard'!$G287:$G287),2,FALSE)) = TRUE,"",VLOOKUP($E$4,CHOOSE({2,1},'Prime Standard'!$B287:$B287,'Prime Standard'!$G287:$G287),2,FALSE))</f>
        <v/>
      </c>
    </row>
    <row r="318" spans="3:5">
      <c r="C318" t="str">
        <f>IF(ISERROR(VLOOKUP($C$4,CHOOSE({2,1},'Prime Standard'!$B288:$B288,'Prime Standard'!$G288:$G288),2,FALSE)) = TRUE,"",VLOOKUP($C$4,CHOOSE({2,1},'Prime Standard'!$B288:$B288,'Prime Standard'!$G288:$G288),2,FALSE))</f>
        <v/>
      </c>
      <c r="D318" t="str">
        <f>IF(ISERROR(VLOOKUP($D$4,CHOOSE({2,1},'Prime Standard'!$B288:$B288,'Prime Standard'!$G288:$G288),2,FALSE)) = TRUE,"",VLOOKUP($D$4,CHOOSE({2,1},'Prime Standard'!$B288:$B288,'Prime Standard'!$G288:$G288),2,FALSE))</f>
        <v/>
      </c>
      <c r="E318" t="str">
        <f>IF(ISERROR(VLOOKUP($E$4,CHOOSE({2,1},'Prime Standard'!$B288:$B288,'Prime Standard'!$G288:$G288),2,FALSE)) = TRUE,"",VLOOKUP($E$4,CHOOSE({2,1},'Prime Standard'!$B288:$B288,'Prime Standard'!$G288:$G288),2,FALSE))</f>
        <v/>
      </c>
    </row>
    <row r="319" spans="3:5">
      <c r="C319" t="str">
        <f>IF(ISERROR(VLOOKUP($C$4,CHOOSE({2,1},'Prime Standard'!$B289:$B289,'Prime Standard'!$G289:$G289),2,FALSE)) = TRUE,"",VLOOKUP($C$4,CHOOSE({2,1},'Prime Standard'!$B289:$B289,'Prime Standard'!$G289:$G289),2,FALSE))</f>
        <v/>
      </c>
      <c r="D319" t="str">
        <f>IF(ISERROR(VLOOKUP($D$4,CHOOSE({2,1},'Prime Standard'!$B289:$B289,'Prime Standard'!$G289:$G289),2,FALSE)) = TRUE,"",VLOOKUP($D$4,CHOOSE({2,1},'Prime Standard'!$B289:$B289,'Prime Standard'!$G289:$G289),2,FALSE))</f>
        <v/>
      </c>
      <c r="E319" t="str">
        <f>IF(ISERROR(VLOOKUP($E$4,CHOOSE({2,1},'Prime Standard'!$B289:$B289,'Prime Standard'!$G289:$G289),2,FALSE)) = TRUE,"",VLOOKUP($E$4,CHOOSE({2,1},'Prime Standard'!$B289:$B289,'Prime Standard'!$G289:$G289),2,FALSE))</f>
        <v/>
      </c>
    </row>
    <row r="320" spans="3:5">
      <c r="C320" t="str">
        <f>IF(ISERROR(VLOOKUP($C$4,CHOOSE({2,1},'Prime Standard'!$B290:$B290,'Prime Standard'!$G290:$G290),2,FALSE)) = TRUE,"",VLOOKUP($C$4,CHOOSE({2,1},'Prime Standard'!$B290:$B290,'Prime Standard'!$G290:$G290),2,FALSE))</f>
        <v/>
      </c>
      <c r="D320" t="str">
        <f>IF(ISERROR(VLOOKUP($D$4,CHOOSE({2,1},'Prime Standard'!$B290:$B290,'Prime Standard'!$G290:$G290),2,FALSE)) = TRUE,"",VLOOKUP($D$4,CHOOSE({2,1},'Prime Standard'!$B290:$B290,'Prime Standard'!$G290:$G290),2,FALSE))</f>
        <v/>
      </c>
      <c r="E320" t="str">
        <f>IF(ISERROR(VLOOKUP($E$4,CHOOSE({2,1},'Prime Standard'!$B290:$B290,'Prime Standard'!$G290:$G290),2,FALSE)) = TRUE,"",VLOOKUP($E$4,CHOOSE({2,1},'Prime Standard'!$B290:$B290,'Prime Standard'!$G290:$G290),2,FALSE))</f>
        <v/>
      </c>
    </row>
    <row r="321" spans="3:5">
      <c r="C321" t="str">
        <f>IF(ISERROR(VLOOKUP($C$4,CHOOSE({2,1},'Prime Standard'!$B291:$B291,'Prime Standard'!$G291:$G291),2,FALSE)) = TRUE,"",VLOOKUP($C$4,CHOOSE({2,1},'Prime Standard'!$B291:$B291,'Prime Standard'!$G291:$G291),2,FALSE))</f>
        <v/>
      </c>
      <c r="D321" t="str">
        <f>IF(ISERROR(VLOOKUP($D$4,CHOOSE({2,1},'Prime Standard'!$B291:$B291,'Prime Standard'!$G291:$G291),2,FALSE)) = TRUE,"",VLOOKUP($D$4,CHOOSE({2,1},'Prime Standard'!$B291:$B291,'Prime Standard'!$G291:$G291),2,FALSE))</f>
        <v/>
      </c>
      <c r="E321" t="str">
        <f>IF(ISERROR(VLOOKUP($E$4,CHOOSE({2,1},'Prime Standard'!$B291:$B291,'Prime Standard'!$G291:$G291),2,FALSE)) = TRUE,"",VLOOKUP($E$4,CHOOSE({2,1},'Prime Standard'!$B291:$B291,'Prime Standard'!$G291:$G291),2,FALSE))</f>
        <v/>
      </c>
    </row>
    <row r="322" spans="3:5">
      <c r="C322" t="str">
        <f>IF(ISERROR(VLOOKUP($C$4,CHOOSE({2,1},'Prime Standard'!$B292:$B292,'Prime Standard'!$G292:$G292),2,FALSE)) = TRUE,"",VLOOKUP($C$4,CHOOSE({2,1},'Prime Standard'!$B292:$B292,'Prime Standard'!$G292:$G292),2,FALSE))</f>
        <v/>
      </c>
      <c r="D322" t="str">
        <f>IF(ISERROR(VLOOKUP($D$4,CHOOSE({2,1},'Prime Standard'!$B292:$B292,'Prime Standard'!$G292:$G292),2,FALSE)) = TRUE,"",VLOOKUP($D$4,CHOOSE({2,1},'Prime Standard'!$B292:$B292,'Prime Standard'!$G292:$G292),2,FALSE))</f>
        <v/>
      </c>
      <c r="E322" t="str">
        <f>IF(ISERROR(VLOOKUP($E$4,CHOOSE({2,1},'Prime Standard'!$B292:$B292,'Prime Standard'!$G292:$G292),2,FALSE)) = TRUE,"",VLOOKUP($E$4,CHOOSE({2,1},'Prime Standard'!$B292:$B292,'Prime Standard'!$G292:$G292),2,FALSE))</f>
        <v/>
      </c>
    </row>
    <row r="323" spans="3:5">
      <c r="C323" t="str">
        <f>IF(ISERROR(VLOOKUP($C$4,CHOOSE({2,1},'Prime Standard'!$B293:$B293,'Prime Standard'!$G293:$G293),2,FALSE)) = TRUE,"",VLOOKUP($C$4,CHOOSE({2,1},'Prime Standard'!$B293:$B293,'Prime Standard'!$G293:$G293),2,FALSE))</f>
        <v/>
      </c>
      <c r="D323" t="str">
        <f>IF(ISERROR(VLOOKUP($D$4,CHOOSE({2,1},'Prime Standard'!$B293:$B293,'Prime Standard'!$G293:$G293),2,FALSE)) = TRUE,"",VLOOKUP($D$4,CHOOSE({2,1},'Prime Standard'!$B293:$B293,'Prime Standard'!$G293:$G293),2,FALSE))</f>
        <v/>
      </c>
      <c r="E323" t="str">
        <f>IF(ISERROR(VLOOKUP($E$4,CHOOSE({2,1},'Prime Standard'!$B293:$B293,'Prime Standard'!$G293:$G293),2,FALSE)) = TRUE,"",VLOOKUP($E$4,CHOOSE({2,1},'Prime Standard'!$B293:$B293,'Prime Standard'!$G293:$G293),2,FALSE))</f>
        <v/>
      </c>
    </row>
    <row r="324" spans="3:5">
      <c r="C324" t="str">
        <f>IF(ISERROR(VLOOKUP($C$4,CHOOSE({2,1},'Prime Standard'!$B294:$B294,'Prime Standard'!$G294:$G294),2,FALSE)) = TRUE,"",VLOOKUP($C$4,CHOOSE({2,1},'Prime Standard'!$B294:$B294,'Prime Standard'!$G294:$G294),2,FALSE))</f>
        <v/>
      </c>
      <c r="D324" t="str">
        <f>IF(ISERROR(VLOOKUP($D$4,CHOOSE({2,1},'Prime Standard'!$B294:$B294,'Prime Standard'!$G294:$G294),2,FALSE)) = TRUE,"",VLOOKUP($D$4,CHOOSE({2,1},'Prime Standard'!$B294:$B294,'Prime Standard'!$G294:$G294),2,FALSE))</f>
        <v/>
      </c>
      <c r="E324" t="str">
        <f>IF(ISERROR(VLOOKUP($E$4,CHOOSE({2,1},'Prime Standard'!$B294:$B294,'Prime Standard'!$G294:$G294),2,FALSE)) = TRUE,"",VLOOKUP($E$4,CHOOSE({2,1},'Prime Standard'!$B294:$B294,'Prime Standard'!$G294:$G294),2,FALSE))</f>
        <v/>
      </c>
    </row>
    <row r="325" spans="3:5">
      <c r="C325" t="str">
        <f>IF(ISERROR(VLOOKUP($C$4,CHOOSE({2,1},'Prime Standard'!$B295:$B295,'Prime Standard'!$G295:$G295),2,FALSE)) = TRUE,"",VLOOKUP($C$4,CHOOSE({2,1},'Prime Standard'!$B295:$B295,'Prime Standard'!$G295:$G295),2,FALSE))</f>
        <v/>
      </c>
      <c r="D325" t="str">
        <f>IF(ISERROR(VLOOKUP($D$4,CHOOSE({2,1},'Prime Standard'!$B295:$B295,'Prime Standard'!$G295:$G295),2,FALSE)) = TRUE,"",VLOOKUP($D$4,CHOOSE({2,1},'Prime Standard'!$B295:$B295,'Prime Standard'!$G295:$G295),2,FALSE))</f>
        <v/>
      </c>
      <c r="E325" t="str">
        <f>IF(ISERROR(VLOOKUP($E$4,CHOOSE({2,1},'Prime Standard'!$B295:$B295,'Prime Standard'!$G295:$G295),2,FALSE)) = TRUE,"",VLOOKUP($E$4,CHOOSE({2,1},'Prime Standard'!$B295:$B295,'Prime Standard'!$G295:$G295),2,FALSE))</f>
        <v/>
      </c>
    </row>
    <row r="326" spans="3:5">
      <c r="C326" t="str">
        <f>IF(ISERROR(VLOOKUP($C$4,CHOOSE({2,1},'Prime Standard'!$B296:$B296,'Prime Standard'!$G296:$G296),2,FALSE)) = TRUE,"",VLOOKUP($C$4,CHOOSE({2,1},'Prime Standard'!$B296:$B296,'Prime Standard'!$G296:$G296),2,FALSE))</f>
        <v/>
      </c>
      <c r="D326" t="str">
        <f>IF(ISERROR(VLOOKUP($D$4,CHOOSE({2,1},'Prime Standard'!$B296:$B296,'Prime Standard'!$G296:$G296),2,FALSE)) = TRUE,"",VLOOKUP($D$4,CHOOSE({2,1},'Prime Standard'!$B296:$B296,'Prime Standard'!$G296:$G296),2,FALSE))</f>
        <v/>
      </c>
      <c r="E326" t="str">
        <f>IF(ISERROR(VLOOKUP($E$4,CHOOSE({2,1},'Prime Standard'!$B296:$B296,'Prime Standard'!$G296:$G296),2,FALSE)) = TRUE,"",VLOOKUP($E$4,CHOOSE({2,1},'Prime Standard'!$B296:$B296,'Prime Standard'!$G296:$G296),2,FALSE))</f>
        <v/>
      </c>
    </row>
    <row r="327" spans="3:5">
      <c r="C327" t="str">
        <f>IF(ISERROR(VLOOKUP($C$4,CHOOSE({2,1},'Prime Standard'!$B297:$B297,'Prime Standard'!$G297:$G297),2,FALSE)) = TRUE,"",VLOOKUP($C$4,CHOOSE({2,1},'Prime Standard'!$B297:$B297,'Prime Standard'!$G297:$G297),2,FALSE))</f>
        <v/>
      </c>
      <c r="D327" t="str">
        <f>IF(ISERROR(VLOOKUP($D$4,CHOOSE({2,1},'Prime Standard'!$B297:$B297,'Prime Standard'!$G297:$G297),2,FALSE)) = TRUE,"",VLOOKUP($D$4,CHOOSE({2,1},'Prime Standard'!$B297:$B297,'Prime Standard'!$G297:$G297),2,FALSE))</f>
        <v/>
      </c>
      <c r="E327" t="str">
        <f>IF(ISERROR(VLOOKUP($E$4,CHOOSE({2,1},'Prime Standard'!$B297:$B297,'Prime Standard'!$G297:$G297),2,FALSE)) = TRUE,"",VLOOKUP($E$4,CHOOSE({2,1},'Prime Standard'!$B297:$B297,'Prime Standard'!$G297:$G297),2,FALSE))</f>
        <v/>
      </c>
    </row>
    <row r="328" spans="3:5">
      <c r="C328" t="str">
        <f>IF(ISERROR(VLOOKUP($C$4,CHOOSE({2,1},'Prime Standard'!$B298:$B298,'Prime Standard'!$G298:$G298),2,FALSE)) = TRUE,"",VLOOKUP($C$4,CHOOSE({2,1},'Prime Standard'!$B298:$B298,'Prime Standard'!$G298:$G298),2,FALSE))</f>
        <v/>
      </c>
      <c r="D328" t="str">
        <f>IF(ISERROR(VLOOKUP($D$4,CHOOSE({2,1},'Prime Standard'!$B298:$B298,'Prime Standard'!$G298:$G298),2,FALSE)) = TRUE,"",VLOOKUP($D$4,CHOOSE({2,1},'Prime Standard'!$B298:$B298,'Prime Standard'!$G298:$G298),2,FALSE))</f>
        <v/>
      </c>
      <c r="E328" t="str">
        <f>IF(ISERROR(VLOOKUP($E$4,CHOOSE({2,1},'Prime Standard'!$B298:$B298,'Prime Standard'!$G298:$G298),2,FALSE)) = TRUE,"",VLOOKUP($E$4,CHOOSE({2,1},'Prime Standard'!$B298:$B298,'Prime Standard'!$G298:$G298),2,FALSE))</f>
        <v/>
      </c>
    </row>
    <row r="329" spans="3:5">
      <c r="C329" t="str">
        <f>IF(ISERROR(VLOOKUP($C$4,CHOOSE({2,1},'Prime Standard'!$B299:$B299,'Prime Standard'!$G299:$G299),2,FALSE)) = TRUE,"",VLOOKUP($C$4,CHOOSE({2,1},'Prime Standard'!$B299:$B299,'Prime Standard'!$G299:$G299),2,FALSE))</f>
        <v/>
      </c>
      <c r="D329" t="str">
        <f>IF(ISERROR(VLOOKUP($D$4,CHOOSE({2,1},'Prime Standard'!$B299:$B299,'Prime Standard'!$G299:$G299),2,FALSE)) = TRUE,"",VLOOKUP($D$4,CHOOSE({2,1},'Prime Standard'!$B299:$B299,'Prime Standard'!$G299:$G299),2,FALSE))</f>
        <v/>
      </c>
      <c r="E329" t="str">
        <f>IF(ISERROR(VLOOKUP($E$4,CHOOSE({2,1},'Prime Standard'!$B299:$B299,'Prime Standard'!$G299:$G299),2,FALSE)) = TRUE,"",VLOOKUP($E$4,CHOOSE({2,1},'Prime Standard'!$B299:$B299,'Prime Standard'!$G299:$G299),2,FALSE))</f>
        <v/>
      </c>
    </row>
    <row r="330" spans="3:5">
      <c r="C330" t="str">
        <f>IF(ISERROR(VLOOKUP($C$4,CHOOSE({2,1},'Prime Standard'!$B300:$B300,'Prime Standard'!$G300:$G300),2,FALSE)) = TRUE,"",VLOOKUP($C$4,CHOOSE({2,1},'Prime Standard'!$B300:$B300,'Prime Standard'!$G300:$G300),2,FALSE))</f>
        <v/>
      </c>
      <c r="D330" t="str">
        <f>IF(ISERROR(VLOOKUP($D$4,CHOOSE({2,1},'Prime Standard'!$B300:$B300,'Prime Standard'!$G300:$G300),2,FALSE)) = TRUE,"",VLOOKUP($D$4,CHOOSE({2,1},'Prime Standard'!$B300:$B300,'Prime Standard'!$G300:$G300),2,FALSE))</f>
        <v/>
      </c>
      <c r="E330" t="str">
        <f>IF(ISERROR(VLOOKUP($E$4,CHOOSE({2,1},'Prime Standard'!$B300:$B300,'Prime Standard'!$G300:$G300),2,FALSE)) = TRUE,"",VLOOKUP($E$4,CHOOSE({2,1},'Prime Standard'!$B300:$B300,'Prime Standard'!$G300:$G300),2,FALSE))</f>
        <v/>
      </c>
    </row>
    <row r="331" spans="3:5">
      <c r="C331" t="str">
        <f>IF(ISERROR(VLOOKUP($C$4,CHOOSE({2,1},'Prime Standard'!$B301:$B301,'Prime Standard'!$G301:$G301),2,FALSE)) = TRUE,"",VLOOKUP($C$4,CHOOSE({2,1},'Prime Standard'!$B301:$B301,'Prime Standard'!$G301:$G301),2,FALSE))</f>
        <v/>
      </c>
      <c r="D331" t="str">
        <f>IF(ISERROR(VLOOKUP($D$4,CHOOSE({2,1},'Prime Standard'!$B301:$B301,'Prime Standard'!$G301:$G301),2,FALSE)) = TRUE,"",VLOOKUP($D$4,CHOOSE({2,1},'Prime Standard'!$B301:$B301,'Prime Standard'!$G301:$G301),2,FALSE))</f>
        <v/>
      </c>
      <c r="E331" t="str">
        <f>IF(ISERROR(VLOOKUP($E$4,CHOOSE({2,1},'Prime Standard'!$B301:$B301,'Prime Standard'!$G301:$G301),2,FALSE)) = TRUE,"",VLOOKUP($E$4,CHOOSE({2,1},'Prime Standard'!$B301:$B301,'Prime Standard'!$G301:$G301),2,FALSE))</f>
        <v/>
      </c>
    </row>
    <row r="332" spans="3:5">
      <c r="C332" t="str">
        <f>IF(ISERROR(VLOOKUP($C$4,CHOOSE({2,1},'Prime Standard'!$B302:$B302,'Prime Standard'!$G302:$G302),2,FALSE)) = TRUE,"",VLOOKUP($C$4,CHOOSE({2,1},'Prime Standard'!$B302:$B302,'Prime Standard'!$G302:$G302),2,FALSE))</f>
        <v/>
      </c>
      <c r="D332" t="str">
        <f>IF(ISERROR(VLOOKUP($D$4,CHOOSE({2,1},'Prime Standard'!$B302:$B302,'Prime Standard'!$G302:$G302),2,FALSE)) = TRUE,"",VLOOKUP($D$4,CHOOSE({2,1},'Prime Standard'!$B302:$B302,'Prime Standard'!$G302:$G302),2,FALSE))</f>
        <v/>
      </c>
      <c r="E332" t="str">
        <f>IF(ISERROR(VLOOKUP($E$4,CHOOSE({2,1},'Prime Standard'!$B302:$B302,'Prime Standard'!$G302:$G302),2,FALSE)) = TRUE,"",VLOOKUP($E$4,CHOOSE({2,1},'Prime Standard'!$B302:$B302,'Prime Standard'!$G302:$G302),2,FALSE))</f>
        <v/>
      </c>
    </row>
    <row r="333" spans="3:5">
      <c r="C333" t="str">
        <f>IF(ISERROR(VLOOKUP($C$4,CHOOSE({2,1},'Prime Standard'!$B303:$B303,'Prime Standard'!$G303:$G303),2,FALSE)) = TRUE,"",VLOOKUP($C$4,CHOOSE({2,1},'Prime Standard'!$B303:$B303,'Prime Standard'!$G303:$G303),2,FALSE))</f>
        <v/>
      </c>
      <c r="D333" t="str">
        <f>IF(ISERROR(VLOOKUP($D$4,CHOOSE({2,1},'Prime Standard'!$B303:$B303,'Prime Standard'!$G303:$G303),2,FALSE)) = TRUE,"",VLOOKUP($D$4,CHOOSE({2,1},'Prime Standard'!$B303:$B303,'Prime Standard'!$G303:$G303),2,FALSE))</f>
        <v/>
      </c>
      <c r="E333" t="str">
        <f>IF(ISERROR(VLOOKUP($E$4,CHOOSE({2,1},'Prime Standard'!$B303:$B303,'Prime Standard'!$G303:$G303),2,FALSE)) = TRUE,"",VLOOKUP($E$4,CHOOSE({2,1},'Prime Standard'!$B303:$B303,'Prime Standard'!$G303:$G303),2,FALSE))</f>
        <v/>
      </c>
    </row>
    <row r="334" spans="3:5">
      <c r="C334" t="str">
        <f>IF(ISERROR(VLOOKUP($C$4,CHOOSE({2,1},'Prime Standard'!$B304:$B304,'Prime Standard'!$G304:$G304),2,FALSE)) = TRUE,"",VLOOKUP($C$4,CHOOSE({2,1},'Prime Standard'!$B304:$B304,'Prime Standard'!$G304:$G304),2,FALSE))</f>
        <v/>
      </c>
      <c r="D334" t="str">
        <f>IF(ISERROR(VLOOKUP($D$4,CHOOSE({2,1},'Prime Standard'!$B304:$B304,'Prime Standard'!$G304:$G304),2,FALSE)) = TRUE,"",VLOOKUP($D$4,CHOOSE({2,1},'Prime Standard'!$B304:$B304,'Prime Standard'!$G304:$G304),2,FALSE))</f>
        <v/>
      </c>
      <c r="E334" t="str">
        <f>IF(ISERROR(VLOOKUP($E$4,CHOOSE({2,1},'Prime Standard'!$B304:$B304,'Prime Standard'!$G304:$G304),2,FALSE)) = TRUE,"",VLOOKUP($E$4,CHOOSE({2,1},'Prime Standard'!$B304:$B304,'Prime Standard'!$G304:$G304),2,FALSE))</f>
        <v/>
      </c>
    </row>
    <row r="335" spans="3:5">
      <c r="C335" t="str">
        <f>IF(ISERROR(VLOOKUP($C$4,CHOOSE({2,1},'Prime Standard'!$B305:$B305,'Prime Standard'!$G305:$G305),2,FALSE)) = TRUE,"",VLOOKUP($C$4,CHOOSE({2,1},'Prime Standard'!$B305:$B305,'Prime Standard'!$G305:$G305),2,FALSE))</f>
        <v/>
      </c>
      <c r="D335" t="str">
        <f>IF(ISERROR(VLOOKUP($D$4,CHOOSE({2,1},'Prime Standard'!$B305:$B305,'Prime Standard'!$G305:$G305),2,FALSE)) = TRUE,"",VLOOKUP($D$4,CHOOSE({2,1},'Prime Standard'!$B305:$B305,'Prime Standard'!$G305:$G305),2,FALSE))</f>
        <v/>
      </c>
      <c r="E335" t="str">
        <f>IF(ISERROR(VLOOKUP($E$4,CHOOSE({2,1},'Prime Standard'!$B305:$B305,'Prime Standard'!$G305:$G305),2,FALSE)) = TRUE,"",VLOOKUP($E$4,CHOOSE({2,1},'Prime Standard'!$B305:$B305,'Prime Standard'!$G305:$G305),2,FALSE))</f>
        <v/>
      </c>
    </row>
    <row r="336" spans="3:5">
      <c r="C336" t="str">
        <f>IF(ISERROR(VLOOKUP($C$4,CHOOSE({2,1},'Prime Standard'!$B306:$B306,'Prime Standard'!$G306:$G306),2,FALSE)) = TRUE,"",VLOOKUP($C$4,CHOOSE({2,1},'Prime Standard'!$B306:$B306,'Prime Standard'!$G306:$G306),2,FALSE))</f>
        <v/>
      </c>
      <c r="D336" t="str">
        <f>IF(ISERROR(VLOOKUP($D$4,CHOOSE({2,1},'Prime Standard'!$B306:$B306,'Prime Standard'!$G306:$G306),2,FALSE)) = TRUE,"",VLOOKUP($D$4,CHOOSE({2,1},'Prime Standard'!$B306:$B306,'Prime Standard'!$G306:$G306),2,FALSE))</f>
        <v/>
      </c>
      <c r="E336" t="str">
        <f>IF(ISERROR(VLOOKUP($E$4,CHOOSE({2,1},'Prime Standard'!$B306:$B306,'Prime Standard'!$G306:$G306),2,FALSE)) = TRUE,"",VLOOKUP($E$4,CHOOSE({2,1},'Prime Standard'!$B306:$B306,'Prime Standard'!$G306:$G306),2,FALSE))</f>
        <v/>
      </c>
    </row>
  </sheetData>
  <pageMargins left="0.7" right="0.7" top="0.75" bottom="0.75" header="0.3" footer="0.3"/>
  <headerFooter>
    <oddFooter>&amp;C_x000D_&amp;1#&amp;"Aptos"&amp;10&amp;K000000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V5MjUyPC9Vc2VyTmFtZT48RGF0ZVRpbWU+MjAuMDcuMjAxNyAwNzoyMjo0NjwvRGF0ZVRpbWU+PExhYmVsU3RyaW5nPlB1YmxpYzwvTGFiZWxTdHJpbmc+PC9pdGVtPjwvbGFiZWxIaXN0b3J5Pg==</Value>
</WrappedLabelHistory>
</file>

<file path=customXml/item3.xml><?xml version="1.0" encoding="utf-8"?>
<ct:contentTypeSchema xmlns:ct="http://schemas.microsoft.com/office/2006/metadata/contentType" xmlns:ma="http://schemas.microsoft.com/office/2006/metadata/properties/metaAttributes" ct:_="" ma:_="" ma:contentTypeName="Document" ma:contentTypeID="0x01010077754D1FEE35CE43B84055AB047DE138" ma:contentTypeVersion="19" ma:contentTypeDescription="Create a new document." ma:contentTypeScope="" ma:versionID="831484bf1ddb3ae356f161278d5f53a2">
  <xsd:schema xmlns:xsd="http://www.w3.org/2001/XMLSchema" xmlns:xs="http://www.w3.org/2001/XMLSchema" xmlns:p="http://schemas.microsoft.com/office/2006/metadata/properties" xmlns:ns1="http://schemas.microsoft.com/sharepoint/v3" xmlns:ns2="a862cbe5-92b8-48eb-93c6-6b09a264eeb4" xmlns:ns3="a5e25dd5-5e43-4e2a-97c8-8b62dad6421a" targetNamespace="http://schemas.microsoft.com/office/2006/metadata/properties" ma:root="true" ma:fieldsID="08e1026cf838699fa27bb632a05d062d" ns1:_="" ns2:_="" ns3:_="">
    <xsd:import namespace="http://schemas.microsoft.com/sharepoint/v3"/>
    <xsd:import namespace="a862cbe5-92b8-48eb-93c6-6b09a264eeb4"/>
    <xsd:import namespace="a5e25dd5-5e43-4e2a-97c8-8b62dad642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_Flow_SignoffStatu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62cbe5-92b8-48eb-93c6-6b09a264ee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e25dd5-5e43-4e2a-97c8-8b62dad642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2307de-97ef-4881-a2ff-668c827673fa}" ma:internalName="TaxCatchAll" ma:showField="CatchAllData" ma:web="a5e25dd5-5e43-4e2a-97c8-8b62dad6421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862cbe5-92b8-48eb-93c6-6b09a264eeb4">
      <Terms xmlns="http://schemas.microsoft.com/office/infopath/2007/PartnerControls"/>
    </lcf76f155ced4ddcb4097134ff3c332f>
    <_ip_UnifiedCompliancePolicyProperties xmlns="http://schemas.microsoft.com/sharepoint/v3" xsi:nil="true"/>
    <TaxCatchAll xmlns="a5e25dd5-5e43-4e2a-97c8-8b62dad6421a" xsi:nil="true"/>
    <_Flow_SignoffStatus xmlns="a862cbe5-92b8-48eb-93c6-6b09a264eeb4" xsi:nil="true"/>
  </documentManagement>
</p:properties>
</file>

<file path=customXml/item6.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297767-4B6F-4ADA-AC10-9556FC94AC13}">
  <ds:schemaRefs>
    <ds:schemaRef ds:uri="http://schemas.microsoft.com/DataMashup"/>
  </ds:schemaRefs>
</ds:datastoreItem>
</file>

<file path=customXml/itemProps2.xml><?xml version="1.0" encoding="utf-8"?>
<ds:datastoreItem xmlns:ds="http://schemas.openxmlformats.org/officeDocument/2006/customXml" ds:itemID="{BA2DCE14-417C-41AA-B8AE-9DE800573005}">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23F0DDF2-D85D-490E-AF0E-7040D5F422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62cbe5-92b8-48eb-93c6-6b09a264eeb4"/>
    <ds:schemaRef ds:uri="a5e25dd5-5e43-4e2a-97c8-8b62dad64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D77EBF-0869-481B-B225-E83691D103EF}">
  <ds:schemaRefs>
    <ds:schemaRef ds:uri="http://schemas.microsoft.com/sharepoint/v3/contenttype/forms"/>
  </ds:schemaRefs>
</ds:datastoreItem>
</file>

<file path=customXml/itemProps5.xml><?xml version="1.0" encoding="utf-8"?>
<ds:datastoreItem xmlns:ds="http://schemas.openxmlformats.org/officeDocument/2006/customXml" ds:itemID="{5563FEAB-B388-409F-A310-C99C7450C7C3}">
  <ds:schemaRefs>
    <ds:schemaRef ds:uri="http://schemas.microsoft.com/office/2006/metadata/properties"/>
    <ds:schemaRef ds:uri="http://schemas.microsoft.com/office/infopath/2007/PartnerControls"/>
    <ds:schemaRef ds:uri="http://schemas.microsoft.com/sharepoint/v3"/>
    <ds:schemaRef ds:uri="a862cbe5-92b8-48eb-93c6-6b09a264eeb4"/>
    <ds:schemaRef ds:uri="a5e25dd5-5e43-4e2a-97c8-8b62dad6421a"/>
  </ds:schemaRefs>
</ds:datastoreItem>
</file>

<file path=customXml/itemProps6.xml><?xml version="1.0" encoding="utf-8"?>
<ds:datastoreItem xmlns:ds="http://schemas.openxmlformats.org/officeDocument/2006/customXml" ds:itemID="{469984A0-B310-47D6-966A-963C46EF7CC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Prime Standard</vt:lpstr>
      <vt:lpstr>General Standard</vt:lpstr>
      <vt:lpstr>Scale</vt:lpstr>
      <vt:lpstr>Basic Board</vt:lpstr>
      <vt:lpstr>Änderungen</vt:lpstr>
      <vt:lpstr>Sonstige Notizen</vt:lpstr>
      <vt:lpstr>Sektor Sonderänderungen</vt:lpstr>
      <vt:lpstr>Indices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 Marko Babic</dc:creator>
  <cp:lastModifiedBy>Luka Marko Babic</cp:lastModifiedBy>
  <dcterms:created xsi:type="dcterms:W3CDTF">2026-10-01T15:51:15Z</dcterms:created>
  <dcterms:modified xsi:type="dcterms:W3CDTF">2026-10-08T15:26:28Z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0x01010077754D1FEE35CE43B84055AB047DE138</vt:lpwstr>
  </property>
  <property fmtid="{D5CDD505-2E9C-101B-9397-08002B2CF9AE}" pid="3" name="MSIP_Label_2e952e98-911c-4aff-840a-f71bc6baaf7f_Enabled">
    <vt:lpwstr>true</vt:lpwstr>
  </property>
  <property fmtid="{D5CDD505-2E9C-101B-9397-08002B2CF9AE}" pid="4" name="MSIP_Label_2e952e98-911c-4aff-840a-f71bc6baaf7f_SetDate">
    <vt:lpwstr>2026-10-01T15:26:06Z</vt:lpwstr>
  </property>
  <property fmtid="{D5CDD505-2E9C-101B-9397-08002B2CF9AE}" pid="5" name="MSIP_Label_2e952e98-911c-4aff-840a-f71bc6baaf7f_Method">
    <vt:lpwstr>Privileged</vt:lpwstr>
  </property>
  <property fmtid="{D5CDD505-2E9C-101B-9397-08002B2CF9AE}" pid="6" name="MSIP_Label_2e952e98-911c-4aff-840a-f71bc6baaf7f_Name">
    <vt:lpwstr>2e952e98-911c-4aff-840a-f71bc6baaf7f</vt:lpwstr>
  </property>
  <property fmtid="{D5CDD505-2E9C-101B-9397-08002B2CF9AE}" pid="7" name="MSIP_Label_2e952e98-911c-4aff-840a-f71bc6baaf7f_SiteId">
    <vt:lpwstr>e00ddcdf-1e0f-4be5-a37a-894a4731986a</vt:lpwstr>
  </property>
  <property fmtid="{D5CDD505-2E9C-101B-9397-08002B2CF9AE}" pid="8" name="MSIP_Label_2e952e98-911c-4aff-840a-f71bc6baaf7f_ActionId">
    <vt:lpwstr>668f0d74-7ee6-4307-9a87-e4b7da9d4b70</vt:lpwstr>
  </property>
  <property fmtid="{D5CDD505-2E9C-101B-9397-08002B2CF9AE}" pid="9" name="MSIP_Label_2e952e98-911c-4aff-840a-f71bc6baaf7f_ContentBits">
    <vt:lpwstr>2</vt:lpwstr>
  </property>
  <property fmtid="{D5CDD505-2E9C-101B-9397-08002B2CF9AE}" pid="10" name="MSIP_Label_2e952e98-911c-4aff-840a-f71bc6baaf7f_Tag">
    <vt:lpwstr>10, 0, 1, 1</vt:lpwstr>
  </property>
  <property fmtid="{D5CDD505-2E9C-101B-9397-08002B2CF9AE}" pid="11" name="MediaServiceImageTags">
    <vt:lpwstr/>
  </property>
</Properties>
</file>